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2019\Conference Call\3Q19\Tablas Trimestral\"/>
    </mc:Choice>
  </mc:AlternateContent>
  <xr:revisionPtr revIDLastSave="0" documentId="13_ncr:1_{9368BEE8-13AC-48B7-AECA-44E25158845A}" xr6:coauthVersionLast="43" xr6:coauthVersionMax="43" xr10:uidLastSave="{00000000-0000-0000-0000-000000000000}"/>
  <bookViews>
    <workbookView xWindow="-19320" yWindow="570" windowWidth="19440" windowHeight="15000" tabRatio="849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BS" sheetId="5" r:id="rId6"/>
    <sheet name="PL" sheetId="21" r:id="rId7"/>
    <sheet name="CF" sheetId="8" r:id="rId8"/>
    <sheet name="FX" sheetId="19" r:id="rId9"/>
    <sheet name="Debt" sheetId="15" r:id="rId10"/>
    <sheet name="Segments" sheetId="20" r:id="rId11"/>
  </sheets>
  <externalReferences>
    <externalReference r:id="rId12"/>
    <externalReference r:id="rId13"/>
    <externalReference r:id="rId14"/>
    <externalReference r:id="rId15"/>
  </externalReferences>
  <definedNames>
    <definedName name="MesSel">[1]Generales!$C$38</definedName>
    <definedName name="Trim1">[2]Generales!$C$79</definedName>
    <definedName name="Trim2">[2]Generales!$C$80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8" l="1"/>
  <c r="G26" i="8"/>
  <c r="H25" i="8"/>
  <c r="G25" i="8"/>
  <c r="H24" i="8"/>
  <c r="G24" i="8"/>
  <c r="H23" i="8"/>
  <c r="G23" i="8"/>
  <c r="H20" i="8"/>
  <c r="G20" i="8"/>
  <c r="H17" i="8"/>
  <c r="G17" i="8"/>
  <c r="H16" i="8"/>
  <c r="G16" i="8"/>
  <c r="H15" i="8"/>
  <c r="G15" i="8"/>
  <c r="H13" i="8"/>
  <c r="G13" i="8"/>
  <c r="H12" i="8"/>
  <c r="G12" i="8"/>
  <c r="H11" i="8"/>
  <c r="G11" i="8"/>
  <c r="H10" i="8"/>
  <c r="G10" i="8"/>
  <c r="H8" i="8"/>
  <c r="G8" i="8"/>
  <c r="G6" i="8"/>
</calcChain>
</file>

<file path=xl/sharedStrings.xml><?xml version="1.0" encoding="utf-8"?>
<sst xmlns="http://schemas.openxmlformats.org/spreadsheetml/2006/main" count="377" uniqueCount="171">
  <si>
    <t>Colas</t>
  </si>
  <si>
    <t>Total Volume</t>
  </si>
  <si>
    <t>Variation %</t>
  </si>
  <si>
    <t>EBITDA</t>
  </si>
  <si>
    <t>Flavors</t>
  </si>
  <si>
    <t>Volume by category (MUC)</t>
  </si>
  <si>
    <t>Water*</t>
  </si>
  <si>
    <t>Still Beverages**</t>
  </si>
  <si>
    <t>Operating Income</t>
  </si>
  <si>
    <t xml:space="preserve">Jug </t>
  </si>
  <si>
    <t>Sparkling Total Volume</t>
  </si>
  <si>
    <t xml:space="preserve">** Includes teas, isotonics, energy drinks, juices, nectars, and fruit beverages. </t>
  </si>
  <si>
    <t>Volume excluding jug</t>
  </si>
  <si>
    <t>Mix (%)</t>
  </si>
  <si>
    <t>Returnable</t>
  </si>
  <si>
    <t>Non Returnable</t>
  </si>
  <si>
    <t>Multi-serve</t>
  </si>
  <si>
    <t>Net Sales</t>
  </si>
  <si>
    <t>Single-serve</t>
  </si>
  <si>
    <t>Variación</t>
  </si>
  <si>
    <t>Variation</t>
  </si>
  <si>
    <t>%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</si>
  <si>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</si>
  <si>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</si>
  <si>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</si>
  <si>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</si>
  <si>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</si>
  <si>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</si>
  <si>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Interest Expense Net</t>
  </si>
  <si>
    <t>Exchange Gain (Loss)</t>
  </si>
  <si>
    <t>Net Profit</t>
  </si>
  <si>
    <t>Depreciation and amortization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</si>
  <si>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</si>
  <si>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</si>
  <si>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</si>
  <si>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</si>
  <si>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</si>
  <si>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</si>
  <si>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Property, plant and other equipment</t>
  </si>
  <si>
    <t>LIABILITIES</t>
  </si>
  <si>
    <t>Volume excluding Jug</t>
  </si>
  <si>
    <t>MM MXP</t>
  </si>
  <si>
    <t>Comprehensive Financial Results</t>
  </si>
  <si>
    <t>Profit Taxes</t>
  </si>
  <si>
    <t>Consolidated Balance Sheet</t>
  </si>
  <si>
    <t>SHAREHOLDER´S EQUITY</t>
  </si>
  <si>
    <t>Short term bank loans</t>
  </si>
  <si>
    <t>Suppliers</t>
  </si>
  <si>
    <t>Accounts payable and taxes</t>
  </si>
  <si>
    <t>Total Current Liabilities</t>
  </si>
  <si>
    <t>Total Liabilities</t>
  </si>
  <si>
    <t>Total Assets</t>
  </si>
  <si>
    <t>Accrued interests</t>
  </si>
  <si>
    <t>Operating cashflow after working capital</t>
  </si>
  <si>
    <t>Investment Activities:</t>
  </si>
  <si>
    <t>Financing Activities:</t>
  </si>
  <si>
    <t>Share repurchase program</t>
  </si>
  <si>
    <t>Debt amortization</t>
  </si>
  <si>
    <t>Paid interests</t>
  </si>
  <si>
    <t>Net increase of cash and equivalents</t>
  </si>
  <si>
    <t>Change in Cash</t>
  </si>
  <si>
    <t>Capital Stock</t>
  </si>
  <si>
    <t>Retained Earnings</t>
  </si>
  <si>
    <t>Total Shareholders' Equity</t>
  </si>
  <si>
    <t>Total Liabilities and Shareholders' Equity</t>
  </si>
  <si>
    <t>Bank Loans and long term liabilities</t>
  </si>
  <si>
    <t>Deferred income tax and others</t>
  </si>
  <si>
    <t>Operating cash flow before taxes</t>
  </si>
  <si>
    <t>* Includes all single-serve presentations of purified, flavored, and mineral water.</t>
  </si>
  <si>
    <t xml:space="preserve">Consolidated Income Statement </t>
  </si>
  <si>
    <t>(millions of Mexican pesos)</t>
  </si>
  <si>
    <t>Dividends paid</t>
  </si>
  <si>
    <t>Arca Continental, S.A.B. de C.V. and Subsidiaries</t>
  </si>
  <si>
    <t>Total Beverage Volume (MUC)</t>
  </si>
  <si>
    <t>Volume by Category (MUC)</t>
  </si>
  <si>
    <t>Earnings Before Taxes</t>
  </si>
  <si>
    <t>Other non current assets</t>
  </si>
  <si>
    <t>Non controlled participation</t>
  </si>
  <si>
    <t>Cash Flow Statement</t>
  </si>
  <si>
    <t>Initial cash and equivalents balance</t>
  </si>
  <si>
    <t>Final cash and equivalents balance</t>
  </si>
  <si>
    <t>Operating Income before other income</t>
  </si>
  <si>
    <t>Monetary position result</t>
  </si>
  <si>
    <t>EBITDA = Operating Income + Depreciation and Amortization + Non Recurring Expenses</t>
  </si>
  <si>
    <t>Total Beverage Volume includes jug water</t>
  </si>
  <si>
    <t>Cashflow generated/used in the operation</t>
  </si>
  <si>
    <t>Net Income</t>
  </si>
  <si>
    <t>Gain on sale and fixed assets impairment</t>
  </si>
  <si>
    <t>December 31</t>
  </si>
  <si>
    <t>Net cash flow</t>
  </si>
  <si>
    <t>Investments in shares and other investments</t>
  </si>
  <si>
    <t>Non-controlling interest</t>
  </si>
  <si>
    <t>Capital Expenditures and Investments (Net)</t>
  </si>
  <si>
    <t>Foreign exchange</t>
  </si>
  <si>
    <t>Ene - Sep '17</t>
  </si>
  <si>
    <t>Ene - Sep '18</t>
  </si>
  <si>
    <t xml:space="preserve">DATA IN MILLIONS OF MEXICAN PESOS </t>
  </si>
  <si>
    <t xml:space="preserve">TABLE 2: CONSOLIDATED DATA 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</si>
  <si>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</si>
  <si>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</si>
  <si>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 xml:space="preserve">TABLE 4: UNITED STATES DATA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</si>
  <si>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</si>
  <si>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</si>
  <si>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</si>
  <si>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MXN</t>
  </si>
  <si>
    <t>PEN</t>
  </si>
  <si>
    <t>ARS</t>
  </si>
  <si>
    <t>Total</t>
  </si>
  <si>
    <t>…</t>
  </si>
  <si>
    <t>Ecuador</t>
  </si>
  <si>
    <t>Argentina</t>
  </si>
  <si>
    <t>YoY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</si>
  <si>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</si>
  <si>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</si>
  <si>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t>EBITDA / Net Sales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</si>
  <si>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</si>
  <si>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Net Sales***</t>
  </si>
  <si>
    <t>Net sales not including Revenues outside the territory (OT) in USA</t>
  </si>
  <si>
    <t>*** Net Sales not including  Revenues outside the territory (OT) in USA</t>
  </si>
  <si>
    <t>Local</t>
  </si>
  <si>
    <t>Global</t>
  </si>
  <si>
    <t>Fitch</t>
  </si>
  <si>
    <t>Moody's</t>
  </si>
  <si>
    <t>S&amp;P</t>
  </si>
  <si>
    <t>AAA(mex)</t>
  </si>
  <si>
    <t>A2</t>
  </si>
  <si>
    <t>Aaa.mx</t>
  </si>
  <si>
    <t>mxAAA</t>
  </si>
  <si>
    <t>-</t>
  </si>
  <si>
    <t>Assets right of use</t>
  </si>
  <si>
    <t>TABLE 3: MEXICO DATA</t>
  </si>
  <si>
    <t>Beverage Segments</t>
  </si>
  <si>
    <t xml:space="preserve">Other Business* </t>
  </si>
  <si>
    <t>Mexico</t>
  </si>
  <si>
    <t>USA</t>
  </si>
  <si>
    <t>Peru</t>
  </si>
  <si>
    <t>Eliminations</t>
  </si>
  <si>
    <t>Volume by Segment</t>
  </si>
  <si>
    <t>Sales by Segment</t>
  </si>
  <si>
    <t>Intersegment Sales</t>
  </si>
  <si>
    <t>Net Sales from intersegments</t>
  </si>
  <si>
    <t>Financial Income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</si>
  <si>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</si>
  <si>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</si>
  <si>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</si>
  <si>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</si>
  <si>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</si>
  <si>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Average exchange rate</t>
  </si>
  <si>
    <t>End of period exchange rate</t>
  </si>
  <si>
    <t>Total Debt AC</t>
  </si>
  <si>
    <t>% of Total</t>
  </si>
  <si>
    <t>Credit Rating</t>
  </si>
  <si>
    <t>Outlook</t>
  </si>
  <si>
    <t>Stable</t>
  </si>
  <si>
    <t xml:space="preserve">TABLE 4: SOUTH AMERICA DATA </t>
  </si>
  <si>
    <t>A</t>
  </si>
  <si>
    <t>Investment in associated companies</t>
  </si>
  <si>
    <t>Short term lease</t>
  </si>
  <si>
    <t>Long term lease</t>
  </si>
  <si>
    <t>Debt Maturity Profile</t>
  </si>
  <si>
    <t>2Q19</t>
  </si>
  <si>
    <t>2019</t>
  </si>
  <si>
    <t>3Q19</t>
  </si>
  <si>
    <t>3Q18</t>
  </si>
  <si>
    <t>Jan-Sep'19</t>
  </si>
  <si>
    <t>Jan-Sep'18</t>
  </si>
  <si>
    <t>September 30</t>
  </si>
  <si>
    <t>Information by Segments 3Q18</t>
  </si>
  <si>
    <t>Information by Segments Jan-Sep'18</t>
  </si>
  <si>
    <t>Information by Segments 3Q19</t>
  </si>
  <si>
    <t>Information by Segments Jan-Sep'19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</si>
</sst>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#,##0.0_ ;\-#,##0.0\ 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ashed">
        <color rgb="FFBDB7AD"/>
      </top>
      <bottom/>
      <diagonal/>
    </border>
    <border>
      <left style="dotted">
        <color theme="0" tint="-0.34998626667073579"/>
      </left>
      <right style="dotted">
        <color rgb="FF494642"/>
      </right>
      <top style="dashed">
        <color rgb="FFBDB7AD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6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4" fillId="21" borderId="4" applyNumberFormat="0" applyAlignment="0" applyProtection="0"/>
    <xf numFmtId="165" fontId="15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17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87" applyFont="1"/>
    <xf numFmtId="0" fontId="0" fillId="0" borderId="0" xfId="0" applyFont="1" applyFill="1"/>
    <xf numFmtId="165" fontId="1" fillId="0" borderId="0" xfId="60"/>
    <xf numFmtId="165" fontId="1" fillId="0" borderId="0" xfId="60" applyBorder="1"/>
    <xf numFmtId="165" fontId="2" fillId="0" borderId="0" xfId="60" applyFont="1" applyBorder="1" applyAlignment="1">
      <alignment vertical="center"/>
    </xf>
    <xf numFmtId="165" fontId="12" fillId="0" borderId="0" xfId="60" applyFont="1" applyFill="1" applyBorder="1" applyAlignment="1">
      <alignment horizontal="center"/>
    </xf>
    <xf numFmtId="9" fontId="0" fillId="0" borderId="0" xfId="2" applyFont="1" applyBorder="1" applyAlignment="1"/>
    <xf numFmtId="37" fontId="0" fillId="0" borderId="0" xfId="0" applyNumberFormat="1" applyFont="1"/>
    <xf numFmtId="172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 applyFont="1"/>
    <xf numFmtId="3" fontId="0" fillId="0" borderId="0" xfId="0" applyNumberFormat="1" applyFont="1" applyAlignment="1">
      <alignment horizontal="center"/>
    </xf>
    <xf numFmtId="170" fontId="0" fillId="0" borderId="0" xfId="2" applyNumberFormat="1" applyFont="1"/>
    <xf numFmtId="170" fontId="0" fillId="0" borderId="0" xfId="0" applyNumberFormat="1" applyFon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0" fontId="0" fillId="0" borderId="0" xfId="0" applyFill="1"/>
    <xf numFmtId="165" fontId="1" fillId="0" borderId="0" xfId="60" applyFill="1"/>
    <xf numFmtId="171" fontId="0" fillId="0" borderId="0" xfId="1" applyNumberFormat="1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70" fontId="13" fillId="0" borderId="0" xfId="2" applyNumberFormat="1" applyFont="1" applyAlignment="1">
      <alignment horizontal="center"/>
    </xf>
    <xf numFmtId="165" fontId="12" fillId="0" borderId="0" xfId="60" applyFont="1" applyBorder="1" applyAlignment="1">
      <alignment horizontal="center" vertical="center"/>
    </xf>
    <xf numFmtId="165" fontId="19" fillId="0" borderId="0" xfId="60" applyFont="1" applyFill="1"/>
    <xf numFmtId="165" fontId="23" fillId="0" borderId="0" xfId="60" applyFont="1" applyBorder="1"/>
    <xf numFmtId="165" fontId="24" fillId="0" borderId="0" xfId="60" applyFont="1" applyBorder="1" applyAlignment="1">
      <alignment horizontal="center" vertical="center"/>
    </xf>
    <xf numFmtId="165" fontId="24" fillId="0" borderId="0" xfId="60" applyFont="1" applyBorder="1" applyAlignment="1">
      <alignment vertical="center"/>
    </xf>
    <xf numFmtId="173" fontId="27" fillId="23" borderId="22" xfId="60" applyNumberFormat="1" applyFont="1" applyFill="1" applyBorder="1" applyAlignment="1">
      <alignment horizontal="center" vertical="center"/>
    </xf>
    <xf numFmtId="173" fontId="27" fillId="23" borderId="18" xfId="60" applyNumberFormat="1" applyFont="1" applyFill="1" applyBorder="1" applyAlignment="1">
      <alignment horizontal="center" vertical="center"/>
    </xf>
    <xf numFmtId="173" fontId="27" fillId="23" borderId="25" xfId="60" applyNumberFormat="1" applyFont="1" applyFill="1" applyBorder="1" applyAlignment="1">
      <alignment horizontal="center" vertical="center"/>
    </xf>
    <xf numFmtId="165" fontId="31" fillId="0" borderId="0" xfId="60" applyFont="1" applyFill="1" applyBorder="1" applyAlignment="1">
      <alignment vertical="top"/>
    </xf>
    <xf numFmtId="165" fontId="27" fillId="0" borderId="0" xfId="60" applyFont="1" applyBorder="1"/>
    <xf numFmtId="165" fontId="32" fillId="0" borderId="0" xfId="60" applyFont="1" applyBorder="1"/>
    <xf numFmtId="165" fontId="27" fillId="0" borderId="0" xfId="60" applyFont="1" applyFill="1"/>
    <xf numFmtId="165" fontId="32" fillId="0" borderId="0" xfId="60" applyFont="1" applyFill="1"/>
    <xf numFmtId="165" fontId="23" fillId="0" borderId="0" xfId="60" applyFont="1" applyFill="1"/>
    <xf numFmtId="165" fontId="23" fillId="0" borderId="0" xfId="60" applyFont="1"/>
    <xf numFmtId="165" fontId="24" fillId="0" borderId="0" xfId="60" applyFont="1" applyFill="1" applyBorder="1"/>
    <xf numFmtId="165" fontId="23" fillId="0" borderId="0" xfId="60" applyFont="1" applyFill="1" applyBorder="1"/>
    <xf numFmtId="165" fontId="29" fillId="0" borderId="0" xfId="60" applyFont="1" applyFill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/>
    <xf numFmtId="172" fontId="23" fillId="0" borderId="24" xfId="0" applyNumberFormat="1" applyFont="1" applyFill="1" applyBorder="1" applyAlignment="1">
      <alignment horizontal="center" vertical="center"/>
    </xf>
    <xf numFmtId="166" fontId="23" fillId="0" borderId="0" xfId="0" applyNumberFormat="1" applyFont="1" applyBorder="1" applyAlignment="1">
      <alignment horizontal="center"/>
    </xf>
    <xf numFmtId="172" fontId="23" fillId="0" borderId="25" xfId="0" applyNumberFormat="1" applyFont="1" applyFill="1" applyBorder="1" applyAlignment="1">
      <alignment horizontal="center" vertical="center"/>
    </xf>
    <xf numFmtId="172" fontId="24" fillId="0" borderId="25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38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3" fontId="23" fillId="0" borderId="24" xfId="0" applyNumberFormat="1" applyFont="1" applyBorder="1" applyAlignment="1">
      <alignment horizontal="center" vertical="center"/>
    </xf>
    <xf numFmtId="168" fontId="23" fillId="0" borderId="0" xfId="0" applyNumberFormat="1" applyFont="1" applyFill="1" applyBorder="1" applyAlignment="1">
      <alignment horizontal="center"/>
    </xf>
    <xf numFmtId="0" fontId="40" fillId="0" borderId="0" xfId="0" applyFont="1" applyBorder="1" applyAlignment="1"/>
    <xf numFmtId="3" fontId="23" fillId="0" borderId="26" xfId="0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40" fillId="0" borderId="0" xfId="0" applyFont="1" applyFill="1" applyBorder="1" applyAlignment="1">
      <alignment horizontal="left" vertical="center"/>
    </xf>
    <xf numFmtId="169" fontId="23" fillId="0" borderId="0" xfId="0" applyNumberFormat="1" applyFont="1" applyFill="1" applyBorder="1"/>
    <xf numFmtId="0" fontId="41" fillId="0" borderId="0" xfId="0" applyFont="1" applyFill="1" applyBorder="1" applyAlignment="1"/>
    <xf numFmtId="0" fontId="23" fillId="0" borderId="0" xfId="0" applyFont="1" applyAlignment="1">
      <alignment vertical="top"/>
    </xf>
    <xf numFmtId="0" fontId="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top"/>
    </xf>
    <xf numFmtId="169" fontId="23" fillId="0" borderId="0" xfId="0" applyNumberFormat="1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0" fontId="23" fillId="0" borderId="0" xfId="0" applyFont="1" applyBorder="1" applyAlignment="1">
      <alignment vertical="top"/>
    </xf>
    <xf numFmtId="0" fontId="23" fillId="0" borderId="0" xfId="0" applyFont="1" applyFill="1" applyAlignment="1">
      <alignment vertical="top"/>
    </xf>
    <xf numFmtId="172" fontId="23" fillId="0" borderId="0" xfId="0" applyNumberFormat="1" applyFont="1" applyFill="1" applyAlignment="1">
      <alignment vertical="top"/>
    </xf>
    <xf numFmtId="0" fontId="42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Border="1" applyAlignment="1">
      <alignment horizontal="center"/>
    </xf>
    <xf numFmtId="0" fontId="39" fillId="0" borderId="0" xfId="0" applyFont="1" applyFill="1" applyBorder="1" applyAlignment="1"/>
    <xf numFmtId="0" fontId="30" fillId="0" borderId="0" xfId="0" applyFont="1"/>
    <xf numFmtId="0" fontId="47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49" fillId="0" borderId="0" xfId="0" applyFont="1" applyFill="1"/>
    <xf numFmtId="0" fontId="23" fillId="0" borderId="0" xfId="0" applyFont="1" applyBorder="1" applyAlignment="1"/>
    <xf numFmtId="37" fontId="23" fillId="0" borderId="0" xfId="0" applyNumberFormat="1" applyFont="1"/>
    <xf numFmtId="165" fontId="23" fillId="0" borderId="0" xfId="87" applyFont="1" applyBorder="1"/>
    <xf numFmtId="165" fontId="37" fillId="0" borderId="0" xfId="87" applyFont="1" applyFill="1" applyBorder="1" applyAlignment="1">
      <alignment horizontal="left" vertical="top"/>
    </xf>
    <xf numFmtId="165" fontId="23" fillId="0" borderId="0" xfId="87" applyFont="1"/>
    <xf numFmtId="175" fontId="23" fillId="0" borderId="0" xfId="1" applyNumberFormat="1" applyFont="1"/>
    <xf numFmtId="0" fontId="18" fillId="0" borderId="0" xfId="6" applyFont="1" applyBorder="1"/>
    <xf numFmtId="2" fontId="23" fillId="0" borderId="0" xfId="0" applyNumberFormat="1" applyFont="1" applyBorder="1" applyAlignment="1">
      <alignment horizontal="center"/>
    </xf>
    <xf numFmtId="165" fontId="28" fillId="0" borderId="0" xfId="60" applyFont="1"/>
    <xf numFmtId="165" fontId="23" fillId="0" borderId="0" xfId="60" applyFont="1" applyAlignment="1">
      <alignment horizontal="center"/>
    </xf>
    <xf numFmtId="0" fontId="28" fillId="0" borderId="0" xfId="0" applyFont="1" applyFill="1"/>
    <xf numFmtId="0" fontId="23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8" fillId="0" borderId="0" xfId="0" applyFont="1" applyAlignment="1">
      <alignment vertical="center" wrapText="1"/>
    </xf>
    <xf numFmtId="170" fontId="23" fillId="0" borderId="0" xfId="2" applyNumberFormat="1" applyFont="1" applyAlignment="1">
      <alignment horizontal="center"/>
    </xf>
    <xf numFmtId="10" fontId="23" fillId="0" borderId="0" xfId="2" applyNumberFormat="1" applyFont="1"/>
    <xf numFmtId="3" fontId="23" fillId="0" borderId="0" xfId="0" applyNumberFormat="1" applyFont="1"/>
    <xf numFmtId="0" fontId="44" fillId="0" borderId="0" xfId="0" applyFont="1" applyBorder="1" applyAlignment="1"/>
    <xf numFmtId="0" fontId="33" fillId="0" borderId="0" xfId="0" applyFont="1" applyBorder="1" applyAlignment="1">
      <alignment vertical="top"/>
    </xf>
    <xf numFmtId="170" fontId="23" fillId="0" borderId="0" xfId="2" applyNumberFormat="1" applyFont="1"/>
    <xf numFmtId="4" fontId="23" fillId="0" borderId="0" xfId="0" applyNumberFormat="1" applyFont="1"/>
    <xf numFmtId="0" fontId="39" fillId="0" borderId="0" xfId="0" applyFont="1" applyFill="1" applyBorder="1" applyAlignment="1">
      <alignment vertical="center"/>
    </xf>
    <xf numFmtId="37" fontId="23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2" fontId="23" fillId="0" borderId="0" xfId="0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/>
    </xf>
    <xf numFmtId="168" fontId="23" fillId="0" borderId="0" xfId="0" applyNumberFormat="1" applyFont="1" applyBorder="1" applyAlignment="1">
      <alignment horizontal="center"/>
    </xf>
    <xf numFmtId="3" fontId="35" fillId="0" borderId="0" xfId="60" applyNumberFormat="1" applyFont="1" applyFill="1" applyBorder="1" applyAlignment="1">
      <alignment horizontal="center" vertical="center"/>
    </xf>
    <xf numFmtId="170" fontId="54" fillId="0" borderId="0" xfId="90" applyNumberFormat="1" applyFont="1" applyFill="1" applyBorder="1" applyAlignment="1">
      <alignment horizontal="center" vertical="center"/>
    </xf>
    <xf numFmtId="0" fontId="18" fillId="0" borderId="0" xfId="89" applyFont="1" applyFill="1" applyBorder="1" applyAlignment="1">
      <alignment horizontal="center" vertical="center"/>
    </xf>
    <xf numFmtId="171" fontId="17" fillId="0" borderId="0" xfId="88" applyNumberFormat="1" applyFont="1" applyFill="1" applyBorder="1" applyAlignment="1">
      <alignment horizontal="center" vertical="center"/>
    </xf>
    <xf numFmtId="171" fontId="18" fillId="0" borderId="0" xfId="89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top" wrapText="1"/>
    </xf>
    <xf numFmtId="171" fontId="17" fillId="0" borderId="0" xfId="4" applyNumberFormat="1" applyFont="1" applyBorder="1" applyAlignment="1">
      <alignment horizontal="center" vertical="center"/>
    </xf>
    <xf numFmtId="0" fontId="52" fillId="0" borderId="0" xfId="0" applyFont="1" applyFill="1" applyBorder="1" applyAlignment="1">
      <alignment vertical="center" wrapText="1"/>
    </xf>
    <xf numFmtId="170" fontId="54" fillId="0" borderId="0" xfId="90" applyNumberFormat="1" applyFont="1" applyBorder="1" applyAlignment="1">
      <alignment horizontal="center" vertical="center"/>
    </xf>
    <xf numFmtId="0" fontId="18" fillId="0" borderId="0" xfId="89" applyFont="1" applyBorder="1" applyAlignment="1">
      <alignment horizontal="center" vertical="center"/>
    </xf>
    <xf numFmtId="171" fontId="17" fillId="0" borderId="0" xfId="88" applyNumberFormat="1" applyFont="1" applyBorder="1" applyAlignment="1">
      <alignment horizontal="center" vertical="center"/>
    </xf>
    <xf numFmtId="171" fontId="18" fillId="0" borderId="0" xfId="89" applyNumberFormat="1" applyFont="1" applyBorder="1" applyAlignment="1">
      <alignment horizontal="center" vertical="center"/>
    </xf>
    <xf numFmtId="170" fontId="17" fillId="0" borderId="0" xfId="90" applyNumberFormat="1" applyFont="1" applyBorder="1" applyAlignment="1">
      <alignment horizontal="center" vertical="center"/>
    </xf>
    <xf numFmtId="165" fontId="36" fillId="0" borderId="0" xfId="87" applyFont="1" applyFill="1" applyBorder="1" applyAlignment="1">
      <alignment vertical="center"/>
    </xf>
    <xf numFmtId="37" fontId="23" fillId="0" borderId="0" xfId="87" applyNumberFormat="1" applyFont="1" applyBorder="1" applyAlignment="1">
      <alignment horizontal="center" vertical="center"/>
    </xf>
    <xf numFmtId="37" fontId="23" fillId="0" borderId="0" xfId="1" applyNumberFormat="1" applyFont="1" applyBorder="1" applyAlignment="1">
      <alignment horizontal="center" vertical="center"/>
    </xf>
    <xf numFmtId="37" fontId="23" fillId="0" borderId="0" xfId="1" applyNumberFormat="1" applyFont="1" applyFill="1" applyBorder="1" applyAlignment="1">
      <alignment horizontal="center" vertical="center"/>
    </xf>
    <xf numFmtId="37" fontId="23" fillId="0" borderId="0" xfId="87" applyNumberFormat="1" applyFont="1" applyFill="1" applyBorder="1" applyAlignment="1">
      <alignment horizontal="center" vertical="center"/>
    </xf>
    <xf numFmtId="165" fontId="23" fillId="0" borderId="0" xfId="87" applyFont="1" applyBorder="1" applyAlignment="1">
      <alignment horizontal="center"/>
    </xf>
    <xf numFmtId="0" fontId="60" fillId="0" borderId="0" xfId="0" applyFont="1" applyFill="1" applyBorder="1"/>
    <xf numFmtId="0" fontId="59" fillId="0" borderId="0" xfId="0" applyFont="1" applyFill="1" applyBorder="1" applyAlignment="1">
      <alignment horizontal="left" vertical="center"/>
    </xf>
    <xf numFmtId="165" fontId="23" fillId="0" borderId="16" xfId="87" applyFont="1" applyFill="1" applyBorder="1" applyAlignment="1">
      <alignment vertical="center"/>
    </xf>
    <xf numFmtId="165" fontId="23" fillId="0" borderId="0" xfId="87" applyFont="1" applyFill="1" applyBorder="1" applyAlignment="1">
      <alignment vertical="center"/>
    </xf>
    <xf numFmtId="165" fontId="63" fillId="0" borderId="0" xfId="87" applyFont="1" applyFill="1" applyBorder="1" applyAlignment="1">
      <alignment vertical="center"/>
    </xf>
    <xf numFmtId="165" fontId="23" fillId="0" borderId="15" xfId="87" applyFont="1" applyFill="1" applyBorder="1" applyAlignment="1">
      <alignment vertical="center"/>
    </xf>
    <xf numFmtId="173" fontId="27" fillId="23" borderId="28" xfId="60" applyNumberFormat="1" applyFont="1" applyFill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7" xfId="0" applyFont="1" applyBorder="1" applyAlignment="1">
      <alignment vertical="center"/>
    </xf>
    <xf numFmtId="172" fontId="24" fillId="0" borderId="24" xfId="0" applyNumberFormat="1" applyFont="1" applyFill="1" applyBorder="1" applyAlignment="1">
      <alignment horizontal="center" vertical="center"/>
    </xf>
    <xf numFmtId="37" fontId="23" fillId="0" borderId="25" xfId="0" applyNumberFormat="1" applyFont="1" applyBorder="1" applyAlignment="1">
      <alignment horizontal="center" vertical="center"/>
    </xf>
    <xf numFmtId="3" fontId="23" fillId="0" borderId="25" xfId="0" applyNumberFormat="1" applyFont="1" applyBorder="1" applyAlignment="1">
      <alignment horizontal="center"/>
    </xf>
    <xf numFmtId="3" fontId="35" fillId="0" borderId="25" xfId="60" applyNumberFormat="1" applyFont="1" applyFill="1" applyBorder="1" applyAlignment="1">
      <alignment horizontal="center" vertical="center"/>
    </xf>
    <xf numFmtId="3" fontId="35" fillId="0" borderId="28" xfId="60" applyNumberFormat="1" applyFont="1" applyFill="1" applyBorder="1" applyAlignment="1">
      <alignment horizontal="center" vertical="center"/>
    </xf>
    <xf numFmtId="3" fontId="55" fillId="0" borderId="25" xfId="60" applyNumberFormat="1" applyFont="1" applyFill="1" applyBorder="1" applyAlignment="1">
      <alignment horizontal="center" vertical="center"/>
    </xf>
    <xf numFmtId="3" fontId="55" fillId="0" borderId="28" xfId="60" applyNumberFormat="1" applyFont="1" applyFill="1" applyBorder="1" applyAlignment="1">
      <alignment horizontal="center" vertical="center"/>
    </xf>
    <xf numFmtId="170" fontId="54" fillId="0" borderId="25" xfId="90" applyNumberFormat="1" applyFont="1" applyFill="1" applyBorder="1" applyAlignment="1">
      <alignment horizontal="center" vertical="center"/>
    </xf>
    <xf numFmtId="170" fontId="54" fillId="0" borderId="28" xfId="90" applyNumberFormat="1" applyFont="1" applyFill="1" applyBorder="1" applyAlignment="1">
      <alignment horizontal="center" vertical="center"/>
    </xf>
    <xf numFmtId="170" fontId="54" fillId="0" borderId="25" xfId="2" applyNumberFormat="1" applyFont="1" applyFill="1" applyBorder="1" applyAlignment="1">
      <alignment horizontal="center" vertical="center"/>
    </xf>
    <xf numFmtId="170" fontId="54" fillId="0" borderId="28" xfId="2" applyNumberFormat="1" applyFont="1" applyFill="1" applyBorder="1" applyAlignment="1">
      <alignment horizontal="center" vertical="center"/>
    </xf>
    <xf numFmtId="37" fontId="30" fillId="0" borderId="25" xfId="1" applyNumberFormat="1" applyFont="1" applyFill="1" applyBorder="1" applyAlignment="1">
      <alignment horizontal="center" vertical="center"/>
    </xf>
    <xf numFmtId="37" fontId="30" fillId="0" borderId="25" xfId="1" applyNumberFormat="1" applyFont="1" applyBorder="1" applyAlignment="1">
      <alignment horizontal="center" vertical="center"/>
    </xf>
    <xf numFmtId="37" fontId="24" fillId="0" borderId="25" xfId="1" applyNumberFormat="1" applyFont="1" applyFill="1" applyBorder="1" applyAlignment="1">
      <alignment horizontal="center" vertical="center"/>
    </xf>
    <xf numFmtId="37" fontId="30" fillId="23" borderId="25" xfId="1" applyNumberFormat="1" applyFont="1" applyFill="1" applyBorder="1" applyAlignment="1">
      <alignment horizontal="center" vertical="center"/>
    </xf>
    <xf numFmtId="37" fontId="23" fillId="0" borderId="18" xfId="1" applyNumberFormat="1" applyFont="1" applyBorder="1" applyAlignment="1">
      <alignment horizontal="center" vertical="center"/>
    </xf>
    <xf numFmtId="37" fontId="24" fillId="0" borderId="24" xfId="0" applyNumberFormat="1" applyFont="1" applyBorder="1" applyAlignment="1">
      <alignment horizontal="center" vertical="center"/>
    </xf>
    <xf numFmtId="37" fontId="24" fillId="0" borderId="25" xfId="0" applyNumberFormat="1" applyFont="1" applyBorder="1" applyAlignment="1">
      <alignment horizontal="center" vertical="center"/>
    </xf>
    <xf numFmtId="37" fontId="23" fillId="0" borderId="18" xfId="0" applyNumberFormat="1" applyFont="1" applyBorder="1" applyAlignment="1">
      <alignment horizontal="center" vertical="center"/>
    </xf>
    <xf numFmtId="37" fontId="24" fillId="0" borderId="23" xfId="0" applyNumberFormat="1" applyFont="1" applyBorder="1" applyAlignment="1">
      <alignment horizontal="center" vertical="center"/>
    </xf>
    <xf numFmtId="37" fontId="23" fillId="0" borderId="30" xfId="0" applyNumberFormat="1" applyFont="1" applyBorder="1" applyAlignment="1">
      <alignment horizontal="center" vertical="center"/>
    </xf>
    <xf numFmtId="37" fontId="23" fillId="0" borderId="23" xfId="0" applyNumberFormat="1" applyFont="1" applyBorder="1" applyAlignment="1">
      <alignment horizontal="center" vertical="center"/>
    </xf>
    <xf numFmtId="37" fontId="24" fillId="0" borderId="30" xfId="0" applyNumberFormat="1" applyFont="1" applyBorder="1" applyAlignment="1">
      <alignment horizontal="center" vertical="center"/>
    </xf>
    <xf numFmtId="0" fontId="39" fillId="25" borderId="13" xfId="0" applyFont="1" applyFill="1" applyBorder="1" applyAlignment="1">
      <alignment horizontal="center" vertical="center"/>
    </xf>
    <xf numFmtId="166" fontId="23" fillId="25" borderId="13" xfId="0" applyNumberFormat="1" applyFont="1" applyFill="1" applyBorder="1" applyAlignment="1">
      <alignment horizontal="center" vertical="center"/>
    </xf>
    <xf numFmtId="166" fontId="23" fillId="25" borderId="14" xfId="0" applyNumberFormat="1" applyFont="1" applyFill="1" applyBorder="1" applyAlignment="1">
      <alignment horizontal="center" vertical="center"/>
    </xf>
    <xf numFmtId="0" fontId="39" fillId="25" borderId="13" xfId="0" applyFont="1" applyFill="1" applyBorder="1" applyAlignment="1">
      <alignment vertical="center"/>
    </xf>
    <xf numFmtId="166" fontId="29" fillId="25" borderId="19" xfId="2" applyNumberFormat="1" applyFont="1" applyFill="1" applyBorder="1" applyAlignment="1">
      <alignment horizontal="center" vertical="center"/>
    </xf>
    <xf numFmtId="166" fontId="29" fillId="25" borderId="20" xfId="2" applyNumberFormat="1" applyFont="1" applyFill="1" applyBorder="1" applyAlignment="1">
      <alignment horizontal="center" vertical="center"/>
    </xf>
    <xf numFmtId="2" fontId="23" fillId="25" borderId="13" xfId="0" applyNumberFormat="1" applyFont="1" applyFill="1" applyBorder="1" applyAlignment="1">
      <alignment horizontal="center" vertical="center"/>
    </xf>
    <xf numFmtId="166" fontId="23" fillId="25" borderId="13" xfId="0" applyNumberFormat="1" applyFont="1" applyFill="1" applyBorder="1" applyAlignment="1">
      <alignment horizontal="center"/>
    </xf>
    <xf numFmtId="0" fontId="39" fillId="25" borderId="13" xfId="0" applyFont="1" applyFill="1" applyBorder="1" applyAlignment="1"/>
    <xf numFmtId="166" fontId="23" fillId="25" borderId="14" xfId="0" applyNumberFormat="1" applyFont="1" applyFill="1" applyBorder="1" applyAlignment="1">
      <alignment horizontal="center"/>
    </xf>
    <xf numFmtId="166" fontId="23" fillId="25" borderId="13" xfId="1" applyNumberFormat="1" applyFont="1" applyFill="1" applyBorder="1" applyAlignment="1">
      <alignment horizontal="center"/>
    </xf>
    <xf numFmtId="171" fontId="53" fillId="25" borderId="6" xfId="4" applyNumberFormat="1" applyFont="1" applyFill="1" applyBorder="1" applyAlignment="1">
      <alignment horizontal="center" vertical="center"/>
    </xf>
    <xf numFmtId="171" fontId="53" fillId="25" borderId="9" xfId="4" applyNumberFormat="1" applyFont="1" applyFill="1" applyBorder="1" applyAlignment="1">
      <alignment horizontal="center" vertical="center"/>
    </xf>
    <xf numFmtId="3" fontId="18" fillId="25" borderId="6" xfId="1" applyNumberFormat="1" applyFont="1" applyFill="1" applyBorder="1" applyAlignment="1">
      <alignment horizontal="center" vertical="center"/>
    </xf>
    <xf numFmtId="167" fontId="54" fillId="25" borderId="9" xfId="1" applyNumberFormat="1" applyFont="1" applyFill="1" applyBorder="1" applyAlignment="1">
      <alignment horizontal="center" vertical="center"/>
    </xf>
    <xf numFmtId="3" fontId="18" fillId="25" borderId="10" xfId="1" applyNumberFormat="1" applyFont="1" applyFill="1" applyBorder="1" applyAlignment="1">
      <alignment horizontal="center" vertical="center"/>
    </xf>
    <xf numFmtId="167" fontId="54" fillId="25" borderId="11" xfId="1" applyNumberFormat="1" applyFont="1" applyFill="1" applyBorder="1" applyAlignment="1">
      <alignment horizontal="center" vertical="center"/>
    </xf>
    <xf numFmtId="166" fontId="54" fillId="25" borderId="9" xfId="1" applyNumberFormat="1" applyFont="1" applyFill="1" applyBorder="1" applyAlignment="1">
      <alignment horizontal="center" vertical="center"/>
    </xf>
    <xf numFmtId="165" fontId="24" fillId="25" borderId="6" xfId="87" applyFont="1" applyFill="1" applyBorder="1" applyAlignment="1">
      <alignment horizontal="center" vertical="center"/>
    </xf>
    <xf numFmtId="165" fontId="24" fillId="25" borderId="9" xfId="87" applyFont="1" applyFill="1" applyBorder="1" applyAlignment="1">
      <alignment horizontal="center" vertical="center"/>
    </xf>
    <xf numFmtId="37" fontId="23" fillId="25" borderId="6" xfId="87" applyNumberFormat="1" applyFont="1" applyFill="1" applyBorder="1" applyAlignment="1">
      <alignment horizontal="center" vertical="center"/>
    </xf>
    <xf numFmtId="166" fontId="25" fillId="25" borderId="9" xfId="87" applyNumberFormat="1" applyFont="1" applyFill="1" applyBorder="1" applyAlignment="1">
      <alignment horizontal="center" vertical="center"/>
    </xf>
    <xf numFmtId="37" fontId="23" fillId="25" borderId="10" xfId="87" applyNumberFormat="1" applyFont="1" applyFill="1" applyBorder="1" applyAlignment="1">
      <alignment horizontal="center" vertical="center"/>
    </xf>
    <xf numFmtId="166" fontId="25" fillId="25" borderId="11" xfId="87" applyNumberFormat="1" applyFont="1" applyFill="1" applyBorder="1" applyAlignment="1">
      <alignment horizontal="center" vertical="center"/>
    </xf>
    <xf numFmtId="2" fontId="23" fillId="25" borderId="13" xfId="0" applyNumberFormat="1" applyFont="1" applyFill="1" applyBorder="1" applyAlignment="1">
      <alignment horizontal="center"/>
    </xf>
    <xf numFmtId="0" fontId="23" fillId="25" borderId="16" xfId="0" applyFont="1" applyFill="1" applyBorder="1"/>
    <xf numFmtId="0" fontId="58" fillId="25" borderId="16" xfId="0" applyFont="1" applyFill="1" applyBorder="1" applyAlignment="1">
      <alignment horizontal="left" vertical="center"/>
    </xf>
    <xf numFmtId="0" fontId="41" fillId="25" borderId="16" xfId="0" applyFont="1" applyFill="1" applyBorder="1" applyAlignment="1">
      <alignment horizontal="left" vertical="center"/>
    </xf>
    <xf numFmtId="0" fontId="23" fillId="25" borderId="27" xfId="0" applyFont="1" applyFill="1" applyBorder="1"/>
    <xf numFmtId="0" fontId="58" fillId="25" borderId="15" xfId="0" applyFont="1" applyFill="1" applyBorder="1" applyAlignment="1"/>
    <xf numFmtId="0" fontId="41" fillId="25" borderId="16" xfId="0" applyFont="1" applyFill="1" applyBorder="1"/>
    <xf numFmtId="0" fontId="58" fillId="25" borderId="16" xfId="0" applyFont="1" applyFill="1" applyBorder="1" applyAlignment="1">
      <alignment horizontal="left"/>
    </xf>
    <xf numFmtId="0" fontId="41" fillId="25" borderId="16" xfId="0" applyFont="1" applyFill="1" applyBorder="1" applyAlignment="1"/>
    <xf numFmtId="0" fontId="58" fillId="25" borderId="16" xfId="0" applyFont="1" applyFill="1" applyBorder="1" applyAlignment="1"/>
    <xf numFmtId="0" fontId="58" fillId="25" borderId="0" xfId="0" applyFont="1" applyFill="1" applyBorder="1" applyAlignment="1"/>
    <xf numFmtId="0" fontId="59" fillId="25" borderId="16" xfId="0" applyFont="1" applyFill="1" applyBorder="1" applyAlignment="1"/>
    <xf numFmtId="0" fontId="23" fillId="25" borderId="16" xfId="0" applyFont="1" applyFill="1" applyBorder="1" applyAlignment="1">
      <alignment vertical="center"/>
    </xf>
    <xf numFmtId="0" fontId="58" fillId="25" borderId="16" xfId="0" applyFont="1" applyFill="1" applyBorder="1" applyAlignment="1">
      <alignment vertical="center"/>
    </xf>
    <xf numFmtId="0" fontId="41" fillId="25" borderId="16" xfId="0" applyFont="1" applyFill="1" applyBorder="1" applyAlignment="1">
      <alignment vertical="center"/>
    </xf>
    <xf numFmtId="0" fontId="23" fillId="25" borderId="0" xfId="0" applyFont="1" applyFill="1" applyBorder="1" applyAlignment="1">
      <alignment vertical="center"/>
    </xf>
    <xf numFmtId="0" fontId="58" fillId="25" borderId="0" xfId="0" applyFont="1" applyFill="1" applyBorder="1" applyAlignment="1">
      <alignment vertical="center"/>
    </xf>
    <xf numFmtId="0" fontId="59" fillId="25" borderId="16" xfId="0" applyFont="1" applyFill="1" applyBorder="1" applyAlignment="1">
      <alignment vertical="center"/>
    </xf>
    <xf numFmtId="0" fontId="58" fillId="25" borderId="29" xfId="0" applyFont="1" applyFill="1" applyBorder="1" applyAlignment="1">
      <alignment vertical="center"/>
    </xf>
    <xf numFmtId="0" fontId="58" fillId="25" borderId="29" xfId="0" applyFont="1" applyFill="1" applyBorder="1" applyAlignment="1">
      <alignment horizontal="left" vertical="center"/>
    </xf>
    <xf numFmtId="0" fontId="60" fillId="25" borderId="16" xfId="0" applyFont="1" applyFill="1" applyBorder="1"/>
    <xf numFmtId="0" fontId="60" fillId="25" borderId="0" xfId="0" applyFont="1" applyFill="1" applyBorder="1"/>
    <xf numFmtId="0" fontId="59" fillId="25" borderId="0" xfId="0" applyFont="1" applyFill="1" applyBorder="1" applyAlignment="1">
      <alignment vertical="center"/>
    </xf>
    <xf numFmtId="0" fontId="60" fillId="25" borderId="0" xfId="0" applyFont="1" applyFill="1" applyBorder="1" applyAlignment="1">
      <alignment vertical="center"/>
    </xf>
    <xf numFmtId="165" fontId="60" fillId="25" borderId="27" xfId="60" applyFont="1" applyFill="1" applyBorder="1" applyAlignment="1">
      <alignment vertical="center"/>
    </xf>
    <xf numFmtId="0" fontId="60" fillId="25" borderId="16" xfId="89" applyFont="1" applyFill="1" applyBorder="1" applyAlignment="1">
      <alignment vertical="center"/>
    </xf>
    <xf numFmtId="0" fontId="24" fillId="25" borderId="16" xfId="89" applyFont="1" applyFill="1" applyBorder="1" applyAlignment="1">
      <alignment vertical="center"/>
    </xf>
    <xf numFmtId="0" fontId="63" fillId="25" borderId="16" xfId="89" applyFont="1" applyFill="1" applyBorder="1" applyAlignment="1">
      <alignment vertical="center"/>
    </xf>
    <xf numFmtId="165" fontId="60" fillId="25" borderId="16" xfId="60" applyFont="1" applyFill="1" applyBorder="1" applyAlignment="1">
      <alignment vertical="center"/>
    </xf>
    <xf numFmtId="0" fontId="64" fillId="25" borderId="0" xfId="89" applyFont="1" applyFill="1" applyBorder="1" applyAlignment="1">
      <alignment vertical="center"/>
    </xf>
    <xf numFmtId="165" fontId="60" fillId="25" borderId="0" xfId="60" applyFont="1" applyFill="1" applyBorder="1" applyAlignment="1">
      <alignment vertical="center"/>
    </xf>
    <xf numFmtId="0" fontId="60" fillId="25" borderId="0" xfId="89" applyFont="1" applyFill="1" applyBorder="1" applyAlignment="1">
      <alignment vertical="center"/>
    </xf>
    <xf numFmtId="0" fontId="65" fillId="25" borderId="0" xfId="89" applyFont="1" applyFill="1" applyBorder="1" applyAlignment="1">
      <alignment vertical="center"/>
    </xf>
    <xf numFmtId="0" fontId="64" fillId="25" borderId="27" xfId="89" applyFont="1" applyFill="1" applyBorder="1" applyAlignment="1">
      <alignment vertical="center"/>
    </xf>
    <xf numFmtId="165" fontId="23" fillId="25" borderId="16" xfId="87" applyFont="1" applyFill="1" applyBorder="1" applyAlignment="1">
      <alignment vertical="center"/>
    </xf>
    <xf numFmtId="165" fontId="60" fillId="25" borderId="16" xfId="87" applyFont="1" applyFill="1" applyBorder="1" applyAlignment="1">
      <alignment vertical="center"/>
    </xf>
    <xf numFmtId="165" fontId="24" fillId="25" borderId="16" xfId="87" applyFont="1" applyFill="1" applyBorder="1" applyAlignment="1">
      <alignment vertical="center"/>
    </xf>
    <xf numFmtId="165" fontId="23" fillId="25" borderId="0" xfId="87" applyFont="1" applyFill="1" applyBorder="1" applyAlignment="1">
      <alignment vertical="center"/>
    </xf>
    <xf numFmtId="165" fontId="23" fillId="25" borderId="27" xfId="87" applyFont="1" applyFill="1" applyBorder="1" applyAlignment="1">
      <alignment vertical="center"/>
    </xf>
    <xf numFmtId="165" fontId="60" fillId="25" borderId="15" xfId="87" applyFont="1" applyFill="1" applyBorder="1" applyAlignment="1">
      <alignment vertical="center"/>
    </xf>
    <xf numFmtId="165" fontId="63" fillId="25" borderId="16" xfId="87" applyFont="1" applyFill="1" applyBorder="1" applyAlignment="1">
      <alignment vertical="center"/>
    </xf>
    <xf numFmtId="0" fontId="60" fillId="25" borderId="16" xfId="0" applyFont="1" applyFill="1" applyBorder="1" applyAlignment="1">
      <alignment vertical="center"/>
    </xf>
    <xf numFmtId="0" fontId="60" fillId="25" borderId="15" xfId="0" applyFont="1" applyFill="1" applyBorder="1" applyAlignment="1">
      <alignment vertical="center"/>
    </xf>
    <xf numFmtId="0" fontId="24" fillId="25" borderId="16" xfId="0" applyFont="1" applyFill="1" applyBorder="1" applyAlignment="1">
      <alignment vertical="center"/>
    </xf>
    <xf numFmtId="0" fontId="24" fillId="25" borderId="0" xfId="0" applyFont="1" applyFill="1" applyBorder="1" applyAlignment="1">
      <alignment vertical="center"/>
    </xf>
    <xf numFmtId="0" fontId="60" fillId="25" borderId="16" xfId="0" applyFont="1" applyFill="1" applyBorder="1" applyAlignment="1"/>
    <xf numFmtId="0" fontId="63" fillId="25" borderId="16" xfId="0" applyFont="1" applyFill="1" applyBorder="1"/>
    <xf numFmtId="0" fontId="24" fillId="25" borderId="16" xfId="0" applyFont="1" applyFill="1" applyBorder="1"/>
    <xf numFmtId="0" fontId="59" fillId="25" borderId="16" xfId="0" applyFont="1" applyFill="1" applyBorder="1"/>
    <xf numFmtId="0" fontId="58" fillId="25" borderId="16" xfId="0" applyFont="1" applyFill="1" applyBorder="1"/>
    <xf numFmtId="0" fontId="24" fillId="25" borderId="0" xfId="0" applyFont="1" applyFill="1" applyBorder="1"/>
    <xf numFmtId="0" fontId="63" fillId="25" borderId="0" xfId="0" applyFont="1" applyFill="1" applyBorder="1"/>
    <xf numFmtId="0" fontId="58" fillId="25" borderId="0" xfId="0" applyFont="1" applyFill="1" applyBorder="1"/>
    <xf numFmtId="165" fontId="25" fillId="26" borderId="0" xfId="60" applyFont="1" applyFill="1" applyBorder="1" applyAlignment="1">
      <alignment horizontal="right"/>
    </xf>
    <xf numFmtId="165" fontId="26" fillId="26" borderId="0" xfId="60" applyFont="1" applyFill="1" applyBorder="1" applyAlignment="1">
      <alignment horizontal="center" vertical="center"/>
    </xf>
    <xf numFmtId="165" fontId="26" fillId="26" borderId="12" xfId="60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0" fontId="49" fillId="26" borderId="0" xfId="0" applyFont="1" applyFill="1" applyBorder="1" applyAlignment="1">
      <alignment horizontal="center" vertical="center"/>
    </xf>
    <xf numFmtId="0" fontId="36" fillId="26" borderId="12" xfId="0" applyFont="1" applyFill="1" applyBorder="1" applyAlignment="1">
      <alignment horizontal="center" vertical="center"/>
    </xf>
    <xf numFmtId="0" fontId="49" fillId="26" borderId="0" xfId="0" applyFont="1" applyFill="1" applyBorder="1" applyAlignment="1">
      <alignment vertical="center"/>
    </xf>
    <xf numFmtId="0" fontId="36" fillId="26" borderId="0" xfId="0" applyFont="1" applyFill="1" applyBorder="1" applyAlignment="1">
      <alignment horizontal="center"/>
    </xf>
    <xf numFmtId="0" fontId="49" fillId="26" borderId="0" xfId="0" applyFont="1" applyFill="1" applyBorder="1"/>
    <xf numFmtId="0" fontId="36" fillId="26" borderId="12" xfId="0" applyFont="1" applyFill="1" applyBorder="1" applyAlignment="1">
      <alignment horizontal="center"/>
    </xf>
    <xf numFmtId="0" fontId="49" fillId="26" borderId="15" xfId="0" applyFont="1" applyFill="1" applyBorder="1"/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0" fontId="22" fillId="26" borderId="0" xfId="6" applyFont="1" applyFill="1" applyBorder="1"/>
    <xf numFmtId="165" fontId="49" fillId="26" borderId="0" xfId="87" applyFont="1" applyFill="1" applyBorder="1" applyAlignment="1">
      <alignment vertical="center"/>
    </xf>
    <xf numFmtId="49" fontId="36" fillId="26" borderId="0" xfId="87" quotePrefix="1" applyNumberFormat="1" applyFont="1" applyFill="1" applyBorder="1" applyAlignment="1">
      <alignment horizontal="center" vertical="center"/>
    </xf>
    <xf numFmtId="165" fontId="36" fillId="26" borderId="0" xfId="87" applyFont="1" applyFill="1" applyBorder="1" applyAlignment="1">
      <alignment vertical="center"/>
    </xf>
    <xf numFmtId="165" fontId="36" fillId="26" borderId="6" xfId="87" applyFont="1" applyFill="1" applyBorder="1" applyAlignment="1">
      <alignment horizontal="center" vertical="center"/>
    </xf>
    <xf numFmtId="165" fontId="36" fillId="26" borderId="9" xfId="87" applyFont="1" applyFill="1" applyBorder="1" applyAlignment="1">
      <alignment horizontal="center" vertical="center"/>
    </xf>
    <xf numFmtId="0" fontId="23" fillId="26" borderId="15" xfId="0" applyFont="1" applyFill="1" applyBorder="1"/>
    <xf numFmtId="0" fontId="23" fillId="26" borderId="15" xfId="0" applyFont="1" applyFill="1" applyBorder="1" applyAlignment="1">
      <alignment horizontal="left" vertical="center"/>
    </xf>
    <xf numFmtId="0" fontId="23" fillId="26" borderId="0" xfId="0" applyFont="1" applyFill="1" applyBorder="1"/>
    <xf numFmtId="0" fontId="23" fillId="26" borderId="0" xfId="0" applyFont="1" applyFill="1" applyBorder="1" applyAlignment="1"/>
    <xf numFmtId="165" fontId="23" fillId="26" borderId="0" xfId="87" applyFont="1" applyFill="1" applyBorder="1"/>
    <xf numFmtId="0" fontId="23" fillId="26" borderId="0" xfId="0" applyFont="1" applyFill="1" applyBorder="1" applyAlignment="1">
      <alignment vertical="top"/>
    </xf>
    <xf numFmtId="0" fontId="36" fillId="26" borderId="0" xfId="0" applyFont="1" applyFill="1" applyBorder="1" applyAlignment="1">
      <alignment horizontal="center" vertical="center"/>
    </xf>
    <xf numFmtId="0" fontId="63" fillId="25" borderId="16" xfId="0" applyFont="1" applyFill="1" applyBorder="1" applyAlignment="1"/>
    <xf numFmtId="0" fontId="60" fillId="25" borderId="16" xfId="0" applyFont="1" applyFill="1" applyBorder="1" applyAlignment="1">
      <alignment horizontal="center"/>
    </xf>
    <xf numFmtId="0" fontId="60" fillId="25" borderId="16" xfId="0" applyFont="1" applyFill="1" applyBorder="1" applyAlignment="1">
      <alignment horizontal="right"/>
    </xf>
    <xf numFmtId="0" fontId="67" fillId="0" borderId="0" xfId="7" applyFont="1"/>
    <xf numFmtId="0" fontId="18" fillId="23" borderId="0" xfId="7" applyFont="1" applyFill="1" applyBorder="1"/>
    <xf numFmtId="0" fontId="0" fillId="23" borderId="0" xfId="0" applyFill="1"/>
    <xf numFmtId="0" fontId="36" fillId="26" borderId="0" xfId="0" applyFont="1" applyFill="1" applyBorder="1" applyAlignment="1">
      <alignment horizontal="center" vertical="center"/>
    </xf>
    <xf numFmtId="165" fontId="60" fillId="25" borderId="16" xfId="6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/>
    </xf>
    <xf numFmtId="170" fontId="68" fillId="0" borderId="30" xfId="2" applyNumberFormat="1" applyFont="1" applyBorder="1" applyAlignment="1">
      <alignment horizontal="center" vertical="center"/>
    </xf>
    <xf numFmtId="171" fontId="23" fillId="0" borderId="0" xfId="1" applyNumberFormat="1" applyFont="1" applyAlignment="1">
      <alignment horizontal="center"/>
    </xf>
    <xf numFmtId="171" fontId="23" fillId="0" borderId="0" xfId="1" applyNumberFormat="1" applyFont="1" applyFill="1" applyAlignment="1">
      <alignment horizontal="center"/>
    </xf>
    <xf numFmtId="171" fontId="23" fillId="0" borderId="0" xfId="2" applyNumberFormat="1" applyFont="1"/>
    <xf numFmtId="10" fontId="23" fillId="0" borderId="0" xfId="0" applyNumberFormat="1" applyFont="1" applyFill="1" applyAlignment="1">
      <alignment horizontal="center"/>
    </xf>
    <xf numFmtId="170" fontId="23" fillId="0" borderId="30" xfId="2" applyNumberFormat="1" applyFont="1" applyBorder="1" applyAlignment="1">
      <alignment horizontal="center" vertical="center"/>
    </xf>
    <xf numFmtId="39" fontId="23" fillId="0" borderId="30" xfId="0" applyNumberFormat="1" applyFont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37" fontId="0" fillId="0" borderId="0" xfId="0" applyNumberFormat="1"/>
    <xf numFmtId="176" fontId="24" fillId="0" borderId="30" xfId="0" applyNumberFormat="1" applyFont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0" fontId="59" fillId="25" borderId="16" xfId="0" applyFont="1" applyFill="1" applyBorder="1" applyAlignment="1">
      <alignment horizontal="left" vertical="center"/>
    </xf>
    <xf numFmtId="0" fontId="36" fillId="26" borderId="0" xfId="0" applyFont="1" applyFill="1" applyBorder="1" applyAlignment="1">
      <alignment horizontal="center" vertical="center"/>
    </xf>
    <xf numFmtId="49" fontId="36" fillId="26" borderId="0" xfId="87" quotePrefix="1" applyNumberFormat="1" applyFont="1" applyFill="1" applyBorder="1" applyAlignment="1">
      <alignment horizontal="center" vertical="center"/>
    </xf>
    <xf numFmtId="0" fontId="26" fillId="26" borderId="0" xfId="60" applyNumberFormat="1" applyFont="1" applyFill="1" applyBorder="1" applyAlignment="1">
      <alignment horizontal="center" vertical="center"/>
    </xf>
    <xf numFmtId="0" fontId="36" fillId="26" borderId="0" xfId="87" quotePrefix="1" applyNumberFormat="1" applyFont="1" applyFill="1" applyBorder="1" applyAlignment="1">
      <alignment horizontal="center" vertical="center"/>
    </xf>
    <xf numFmtId="3" fontId="1" fillId="0" borderId="31" xfId="60" applyNumberFormat="1" applyBorder="1" applyAlignment="1">
      <alignment horizontal="center" vertical="center"/>
    </xf>
    <xf numFmtId="3" fontId="1" fillId="0" borderId="32" xfId="60" applyNumberFormat="1" applyBorder="1" applyAlignment="1">
      <alignment horizontal="center" vertical="center"/>
    </xf>
    <xf numFmtId="173" fontId="27" fillId="23" borderId="17" xfId="60" applyNumberFormat="1" applyFont="1" applyFill="1" applyBorder="1" applyAlignment="1">
      <alignment horizontal="center" vertical="center"/>
    </xf>
    <xf numFmtId="173" fontId="27" fillId="23" borderId="24" xfId="60" applyNumberFormat="1" applyFont="1" applyFill="1" applyBorder="1" applyAlignment="1">
      <alignment horizontal="center" vertical="center"/>
    </xf>
    <xf numFmtId="172" fontId="23" fillId="0" borderId="33" xfId="0" applyNumberFormat="1" applyFont="1" applyFill="1" applyBorder="1" applyAlignment="1">
      <alignment horizontal="center" vertical="center"/>
    </xf>
    <xf numFmtId="172" fontId="24" fillId="0" borderId="33" xfId="0" applyNumberFormat="1" applyFont="1" applyFill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7" fontId="23" fillId="0" borderId="36" xfId="87" applyNumberFormat="1" applyFont="1" applyBorder="1" applyAlignment="1">
      <alignment horizontal="center" vertical="center"/>
    </xf>
    <xf numFmtId="37" fontId="23" fillId="0" borderId="9" xfId="87" applyNumberFormat="1" applyFont="1" applyBorder="1" applyAlignment="1">
      <alignment horizontal="center" vertical="center"/>
    </xf>
    <xf numFmtId="37" fontId="23" fillId="0" borderId="37" xfId="87" applyNumberFormat="1" applyFont="1" applyBorder="1" applyAlignment="1">
      <alignment horizontal="center" vertical="center"/>
    </xf>
    <xf numFmtId="37" fontId="30" fillId="0" borderId="38" xfId="1" applyNumberFormat="1" applyFont="1" applyBorder="1" applyAlignment="1">
      <alignment horizontal="center" vertical="center"/>
    </xf>
    <xf numFmtId="37" fontId="30" fillId="0" borderId="39" xfId="1" applyNumberFormat="1" applyFont="1" applyBorder="1" applyAlignment="1">
      <alignment horizontal="center" vertical="center"/>
    </xf>
    <xf numFmtId="37" fontId="30" fillId="0" borderId="39" xfId="1" applyNumberFormat="1" applyFont="1" applyFill="1" applyBorder="1" applyAlignment="1">
      <alignment horizontal="center" vertical="center"/>
    </xf>
    <xf numFmtId="37" fontId="24" fillId="0" borderId="39" xfId="1" applyNumberFormat="1" applyFont="1" applyFill="1" applyBorder="1" applyAlignment="1">
      <alignment horizontal="center" vertical="center"/>
    </xf>
    <xf numFmtId="37" fontId="23" fillId="0" borderId="39" xfId="1" applyNumberFormat="1" applyFont="1" applyBorder="1" applyAlignment="1">
      <alignment horizontal="center" vertical="center"/>
    </xf>
    <xf numFmtId="37" fontId="23" fillId="0" borderId="40" xfId="1" applyNumberFormat="1" applyFont="1" applyFill="1" applyBorder="1" applyAlignment="1">
      <alignment horizontal="center" vertical="center"/>
    </xf>
    <xf numFmtId="37" fontId="23" fillId="0" borderId="40" xfId="1" applyNumberFormat="1" applyFont="1" applyBorder="1" applyAlignment="1">
      <alignment horizontal="center" vertical="center"/>
    </xf>
    <xf numFmtId="37" fontId="30" fillId="23" borderId="39" xfId="1" applyNumberFormat="1" applyFont="1" applyFill="1" applyBorder="1" applyAlignment="1">
      <alignment horizontal="center" vertical="center"/>
    </xf>
    <xf numFmtId="37" fontId="24" fillId="0" borderId="38" xfId="1" applyNumberFormat="1" applyFont="1" applyFill="1" applyBorder="1" applyAlignment="1">
      <alignment horizontal="center" vertical="center"/>
    </xf>
    <xf numFmtId="37" fontId="24" fillId="0" borderId="35" xfId="1" applyNumberFormat="1" applyFont="1" applyFill="1" applyBorder="1" applyAlignment="1">
      <alignment horizontal="center" vertical="center"/>
    </xf>
    <xf numFmtId="3" fontId="55" fillId="0" borderId="41" xfId="60" applyNumberFormat="1" applyFont="1" applyFill="1" applyBorder="1" applyAlignment="1">
      <alignment horizontal="center" vertical="center"/>
    </xf>
    <xf numFmtId="3" fontId="35" fillId="0" borderId="41" xfId="60" applyNumberFormat="1" applyFont="1" applyFill="1" applyBorder="1" applyAlignment="1">
      <alignment horizontal="center" vertical="center"/>
    </xf>
    <xf numFmtId="170" fontId="54" fillId="0" borderId="33" xfId="90" applyNumberFormat="1" applyFont="1" applyFill="1" applyBorder="1" applyAlignment="1">
      <alignment horizontal="center" vertical="center"/>
    </xf>
    <xf numFmtId="170" fontId="54" fillId="0" borderId="9" xfId="90" applyNumberFormat="1" applyFont="1" applyFill="1" applyBorder="1" applyAlignment="1">
      <alignment horizontal="center" vertical="center"/>
    </xf>
    <xf numFmtId="3" fontId="35" fillId="0" borderId="9" xfId="60" applyNumberFormat="1" applyFont="1" applyFill="1" applyBorder="1" applyAlignment="1">
      <alignment horizontal="center" vertical="center"/>
    </xf>
    <xf numFmtId="0" fontId="18" fillId="0" borderId="9" xfId="89" applyFont="1" applyFill="1" applyBorder="1" applyAlignment="1">
      <alignment horizontal="center" vertical="center"/>
    </xf>
    <xf numFmtId="171" fontId="17" fillId="0" borderId="9" xfId="88" applyNumberFormat="1" applyFont="1" applyFill="1" applyBorder="1" applyAlignment="1">
      <alignment horizontal="center" vertical="center"/>
    </xf>
    <xf numFmtId="171" fontId="18" fillId="0" borderId="9" xfId="89" applyNumberFormat="1" applyFont="1" applyFill="1" applyBorder="1" applyAlignment="1">
      <alignment horizontal="center" vertical="center"/>
    </xf>
    <xf numFmtId="170" fontId="54" fillId="0" borderId="41" xfId="2" applyNumberFormat="1" applyFont="1" applyFill="1" applyBorder="1" applyAlignment="1">
      <alignment horizontal="center" vertical="center"/>
    </xf>
    <xf numFmtId="170" fontId="54" fillId="0" borderId="33" xfId="2" applyNumberFormat="1" applyFont="1" applyFill="1" applyBorder="1" applyAlignment="1">
      <alignment horizontal="center" vertical="center"/>
    </xf>
    <xf numFmtId="3" fontId="55" fillId="0" borderId="42" xfId="60" applyNumberFormat="1" applyFont="1" applyFill="1" applyBorder="1" applyAlignment="1">
      <alignment horizontal="center" vertical="center"/>
    </xf>
    <xf numFmtId="3" fontId="35" fillId="0" borderId="42" xfId="60" applyNumberFormat="1" applyFont="1" applyFill="1" applyBorder="1" applyAlignment="1">
      <alignment horizontal="center" vertical="center"/>
    </xf>
    <xf numFmtId="170" fontId="54" fillId="0" borderId="42" xfId="90" applyNumberFormat="1" applyFont="1" applyFill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3" fontId="35" fillId="0" borderId="43" xfId="60" applyNumberFormat="1" applyFont="1" applyFill="1" applyBorder="1" applyAlignment="1">
      <alignment horizontal="center" vertical="center"/>
    </xf>
    <xf numFmtId="3" fontId="35" fillId="0" borderId="44" xfId="60" applyNumberFormat="1" applyFont="1" applyFill="1" applyBorder="1" applyAlignment="1">
      <alignment horizontal="center" vertical="center"/>
    </xf>
    <xf numFmtId="3" fontId="35" fillId="0" borderId="45" xfId="60" applyNumberFormat="1" applyFont="1" applyFill="1" applyBorder="1" applyAlignment="1">
      <alignment horizontal="center" vertical="center"/>
    </xf>
    <xf numFmtId="170" fontId="54" fillId="0" borderId="45" xfId="90" applyNumberFormat="1" applyFont="1" applyFill="1" applyBorder="1" applyAlignment="1">
      <alignment horizontal="center" vertical="center"/>
    </xf>
    <xf numFmtId="170" fontId="54" fillId="0" borderId="43" xfId="2" applyNumberFormat="1" applyFont="1" applyFill="1" applyBorder="1" applyAlignment="1">
      <alignment horizontal="center" vertical="center"/>
    </xf>
    <xf numFmtId="170" fontId="54" fillId="0" borderId="38" xfId="2" applyNumberFormat="1" applyFont="1" applyFill="1" applyBorder="1" applyAlignment="1">
      <alignment horizontal="center" vertical="center"/>
    </xf>
    <xf numFmtId="172" fontId="23" fillId="0" borderId="42" xfId="0" applyNumberFormat="1" applyFont="1" applyFill="1" applyBorder="1" applyAlignment="1">
      <alignment horizontal="center"/>
    </xf>
    <xf numFmtId="172" fontId="24" fillId="0" borderId="42" xfId="0" applyNumberFormat="1" applyFont="1" applyFill="1" applyBorder="1" applyAlignment="1">
      <alignment horizontal="center"/>
    </xf>
    <xf numFmtId="3" fontId="23" fillId="0" borderId="42" xfId="0" applyNumberFormat="1" applyFont="1" applyBorder="1" applyAlignment="1">
      <alignment horizontal="center"/>
    </xf>
    <xf numFmtId="3" fontId="23" fillId="0" borderId="38" xfId="0" applyNumberFormat="1" applyFont="1" applyBorder="1" applyAlignment="1">
      <alignment horizontal="center"/>
    </xf>
    <xf numFmtId="172" fontId="23" fillId="0" borderId="47" xfId="0" applyNumberFormat="1" applyFont="1" applyFill="1" applyBorder="1" applyAlignment="1">
      <alignment horizontal="center"/>
    </xf>
    <xf numFmtId="172" fontId="24" fillId="0" borderId="47" xfId="0" applyNumberFormat="1" applyFont="1" applyFill="1" applyBorder="1" applyAlignment="1">
      <alignment horizontal="center"/>
    </xf>
    <xf numFmtId="172" fontId="23" fillId="0" borderId="47" xfId="0" applyNumberFormat="1" applyFont="1" applyFill="1" applyBorder="1" applyAlignment="1">
      <alignment horizontal="center" vertical="center"/>
    </xf>
    <xf numFmtId="172" fontId="24" fillId="0" borderId="47" xfId="0" applyNumberFormat="1" applyFont="1" applyFill="1" applyBorder="1" applyAlignment="1">
      <alignment horizontal="center" vertical="center"/>
    </xf>
    <xf numFmtId="172" fontId="23" fillId="0" borderId="42" xfId="0" applyNumberFormat="1" applyFont="1" applyFill="1" applyBorder="1" applyAlignment="1">
      <alignment horizontal="center" vertical="center"/>
    </xf>
    <xf numFmtId="172" fontId="24" fillId="0" borderId="42" xfId="0" applyNumberFormat="1" applyFont="1" applyFill="1" applyBorder="1" applyAlignment="1">
      <alignment horizontal="center" vertic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55" fillId="0" borderId="46" xfId="60" applyNumberFormat="1" applyFont="1" applyFill="1" applyBorder="1" applyAlignment="1">
      <alignment horizontal="center" vertical="center"/>
    </xf>
    <xf numFmtId="177" fontId="27" fillId="23" borderId="21" xfId="60" applyNumberFormat="1" applyFont="1" applyFill="1" applyBorder="1" applyAlignment="1">
      <alignment horizontal="center" vertical="center"/>
    </xf>
    <xf numFmtId="177" fontId="27" fillId="23" borderId="17" xfId="60" applyNumberFormat="1" applyFont="1" applyFill="1" applyBorder="1" applyAlignment="1">
      <alignment horizontal="center" vertical="center"/>
    </xf>
    <xf numFmtId="172" fontId="23" fillId="0" borderId="41" xfId="0" applyNumberFormat="1" applyFont="1" applyFill="1" applyBorder="1" applyAlignment="1">
      <alignment horizontal="center" vertical="center"/>
    </xf>
    <xf numFmtId="172" fontId="24" fillId="0" borderId="41" xfId="0" applyNumberFormat="1" applyFont="1" applyFill="1" applyBorder="1" applyAlignment="1">
      <alignment horizontal="center" vertical="center"/>
    </xf>
    <xf numFmtId="0" fontId="39" fillId="0" borderId="9" xfId="0" applyFont="1" applyBorder="1" applyAlignment="1"/>
    <xf numFmtId="3" fontId="23" fillId="0" borderId="33" xfId="0" applyNumberFormat="1" applyFont="1" applyBorder="1" applyAlignment="1">
      <alignment horizontal="center"/>
    </xf>
    <xf numFmtId="0" fontId="36" fillId="26" borderId="8" xfId="0" applyFont="1" applyFill="1" applyBorder="1" applyAlignment="1">
      <alignment horizontal="center" vertical="center"/>
    </xf>
    <xf numFmtId="0" fontId="49" fillId="26" borderId="48" xfId="0" applyFont="1" applyFill="1" applyBorder="1" applyAlignment="1">
      <alignment horizontal="center" vertical="center"/>
    </xf>
    <xf numFmtId="172" fontId="23" fillId="0" borderId="38" xfId="0" applyNumberFormat="1" applyFont="1" applyFill="1" applyBorder="1" applyAlignment="1">
      <alignment horizontal="center" vertical="center"/>
    </xf>
    <xf numFmtId="173" fontId="27" fillId="0" borderId="18" xfId="60" applyNumberFormat="1" applyFont="1" applyFill="1" applyBorder="1" applyAlignment="1">
      <alignment horizontal="center" vertical="center"/>
    </xf>
    <xf numFmtId="3" fontId="23" fillId="0" borderId="33" xfId="0" applyNumberFormat="1" applyFont="1" applyFill="1" applyBorder="1" applyAlignment="1">
      <alignment horizontal="center" vertical="center"/>
    </xf>
    <xf numFmtId="3" fontId="23" fillId="0" borderId="33" xfId="0" applyNumberFormat="1" applyFont="1" applyFill="1" applyBorder="1" applyAlignment="1">
      <alignment horizontal="center"/>
    </xf>
    <xf numFmtId="0" fontId="39" fillId="0" borderId="9" xfId="0" applyFont="1" applyFill="1" applyBorder="1" applyAlignment="1"/>
    <xf numFmtId="172" fontId="39" fillId="0" borderId="41" xfId="0" applyNumberFormat="1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172" fontId="23" fillId="0" borderId="37" xfId="0" applyNumberFormat="1" applyFont="1" applyFill="1" applyBorder="1" applyAlignment="1">
      <alignment horizontal="center" vertical="center"/>
    </xf>
    <xf numFmtId="3" fontId="23" fillId="0" borderId="49" xfId="0" applyNumberFormat="1" applyFont="1" applyBorder="1" applyAlignment="1">
      <alignment horizontal="center" vertical="center"/>
    </xf>
    <xf numFmtId="172" fontId="23" fillId="0" borderId="50" xfId="0" applyNumberFormat="1" applyFont="1" applyFill="1" applyBorder="1" applyAlignment="1">
      <alignment horizontal="center" vertical="center"/>
    </xf>
    <xf numFmtId="172" fontId="24" fillId="0" borderId="50" xfId="0" applyNumberFormat="1" applyFont="1" applyFill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172" fontId="23" fillId="0" borderId="51" xfId="0" applyNumberFormat="1" applyFont="1" applyFill="1" applyBorder="1" applyAlignment="1">
      <alignment horizontal="center"/>
    </xf>
    <xf numFmtId="0" fontId="39" fillId="0" borderId="37" xfId="0" applyFont="1" applyBorder="1" applyAlignment="1"/>
    <xf numFmtId="172" fontId="24" fillId="0" borderId="51" xfId="0" applyNumberFormat="1" applyFont="1" applyFill="1" applyBorder="1" applyAlignment="1">
      <alignment horizontal="center"/>
    </xf>
    <xf numFmtId="172" fontId="23" fillId="0" borderId="41" xfId="0" applyNumberFormat="1" applyFont="1" applyFill="1" applyBorder="1" applyAlignment="1">
      <alignment horizontal="center"/>
    </xf>
    <xf numFmtId="172" fontId="23" fillId="0" borderId="33" xfId="0" applyNumberFormat="1" applyFont="1" applyFill="1" applyBorder="1" applyAlignment="1">
      <alignment horizontal="center"/>
    </xf>
    <xf numFmtId="0" fontId="39" fillId="0" borderId="41" xfId="0" applyFont="1" applyFill="1" applyBorder="1" applyAlignment="1"/>
    <xf numFmtId="172" fontId="23" fillId="0" borderId="18" xfId="0" applyNumberFormat="1" applyFont="1" applyFill="1" applyBorder="1" applyAlignment="1">
      <alignment horizontal="center"/>
    </xf>
    <xf numFmtId="172" fontId="24" fillId="0" borderId="33" xfId="0" applyNumberFormat="1" applyFont="1" applyFill="1" applyBorder="1" applyAlignment="1">
      <alignment horizontal="center"/>
    </xf>
    <xf numFmtId="0" fontId="59" fillId="25" borderId="16" xfId="0" applyFont="1" applyFill="1" applyBorder="1" applyAlignment="1">
      <alignment horizontal="left" vertical="center"/>
    </xf>
    <xf numFmtId="165" fontId="23" fillId="26" borderId="0" xfId="87" applyFont="1" applyFill="1"/>
    <xf numFmtId="0" fontId="36" fillId="26" borderId="0" xfId="87" applyNumberFormat="1" applyFont="1" applyFill="1" applyAlignment="1">
      <alignment horizontal="center" vertical="center"/>
    </xf>
    <xf numFmtId="49" fontId="36" fillId="26" borderId="0" xfId="87" applyNumberFormat="1" applyFont="1" applyFill="1" applyAlignment="1">
      <alignment horizontal="center" vertical="center"/>
    </xf>
    <xf numFmtId="0" fontId="36" fillId="26" borderId="0" xfId="87" quotePrefix="1" applyNumberFormat="1" applyFont="1" applyFill="1" applyAlignment="1">
      <alignment horizontal="center" vertical="center"/>
    </xf>
    <xf numFmtId="0" fontId="36" fillId="26" borderId="0" xfId="0" applyFont="1" applyFill="1" applyAlignment="1">
      <alignment horizontal="center" vertical="center"/>
    </xf>
    <xf numFmtId="37" fontId="24" fillId="0" borderId="0" xfId="0" applyNumberFormat="1" applyFont="1" applyAlignment="1">
      <alignment horizontal="center" vertical="center"/>
    </xf>
    <xf numFmtId="37" fontId="23" fillId="0" borderId="0" xfId="0" applyNumberFormat="1" applyFont="1" applyAlignment="1">
      <alignment horizontal="center" vertical="center"/>
    </xf>
    <xf numFmtId="165" fontId="66" fillId="25" borderId="0" xfId="60" applyFont="1" applyFill="1" applyBorder="1" applyAlignment="1">
      <alignment horizontal="center" vertical="center"/>
    </xf>
    <xf numFmtId="165" fontId="25" fillId="26" borderId="0" xfId="60" applyFont="1" applyFill="1" applyBorder="1" applyAlignment="1">
      <alignment horizontal="right"/>
    </xf>
    <xf numFmtId="165" fontId="66" fillId="25" borderId="16" xfId="60" applyFont="1" applyFill="1" applyBorder="1" applyAlignment="1">
      <alignment horizontal="center" vertical="center"/>
    </xf>
    <xf numFmtId="165" fontId="22" fillId="24" borderId="0" xfId="60" applyFont="1" applyFill="1" applyBorder="1" applyAlignment="1">
      <alignment horizontal="center" vertical="center"/>
    </xf>
    <xf numFmtId="0" fontId="34" fillId="24" borderId="0" xfId="0" applyFont="1" applyFill="1" applyBorder="1" applyAlignment="1">
      <alignment horizontal="center" vertical="center"/>
    </xf>
    <xf numFmtId="0" fontId="59" fillId="25" borderId="0" xfId="0" applyFont="1" applyFill="1" applyBorder="1" applyAlignment="1">
      <alignment horizontal="left" vertical="center"/>
    </xf>
    <xf numFmtId="0" fontId="59" fillId="25" borderId="16" xfId="0" applyFont="1" applyFill="1" applyBorder="1" applyAlignment="1">
      <alignment horizontal="left"/>
    </xf>
    <xf numFmtId="0" fontId="59" fillId="25" borderId="15" xfId="0" applyFont="1" applyFill="1" applyBorder="1" applyAlignment="1">
      <alignment horizontal="left" vertical="center"/>
    </xf>
    <xf numFmtId="0" fontId="59" fillId="25" borderId="16" xfId="0" applyFont="1" applyFill="1" applyBorder="1" applyAlignment="1">
      <alignment horizontal="left" vertical="center"/>
    </xf>
    <xf numFmtId="0" fontId="59" fillId="25" borderId="29" xfId="0" applyFont="1" applyFill="1" applyBorder="1" applyAlignment="1">
      <alignment horizontal="left" vertical="center"/>
    </xf>
    <xf numFmtId="0" fontId="57" fillId="24" borderId="0" xfId="0" applyFont="1" applyFill="1" applyBorder="1" applyAlignment="1">
      <alignment horizontal="center" vertical="center"/>
    </xf>
    <xf numFmtId="165" fontId="49" fillId="26" borderId="7" xfId="87" applyFont="1" applyFill="1" applyBorder="1" applyAlignment="1">
      <alignment horizontal="center" vertical="center"/>
    </xf>
    <xf numFmtId="165" fontId="49" fillId="26" borderId="8" xfId="87" applyFont="1" applyFill="1" applyBorder="1" applyAlignment="1">
      <alignment horizontal="center" vertical="center"/>
    </xf>
    <xf numFmtId="165" fontId="51" fillId="24" borderId="0" xfId="87" applyFont="1" applyFill="1" applyBorder="1" applyAlignment="1">
      <alignment horizontal="center" vertical="top"/>
    </xf>
    <xf numFmtId="165" fontId="50" fillId="24" borderId="0" xfId="87" applyFont="1" applyFill="1" applyBorder="1" applyAlignment="1">
      <alignment horizontal="center" vertical="top"/>
    </xf>
    <xf numFmtId="165" fontId="34" fillId="24" borderId="0" xfId="87" applyFont="1" applyFill="1" applyBorder="1" applyAlignment="1">
      <alignment horizontal="center" vertical="top"/>
    </xf>
    <xf numFmtId="0" fontId="36" fillId="26" borderId="0" xfId="0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top" wrapText="1"/>
    </xf>
    <xf numFmtId="0" fontId="51" fillId="24" borderId="0" xfId="0" applyFont="1" applyFill="1" applyAlignment="1">
      <alignment horizontal="center" vertical="top" wrapText="1"/>
    </xf>
    <xf numFmtId="0" fontId="34" fillId="24" borderId="0" xfId="0" applyFont="1" applyFill="1" applyAlignment="1">
      <alignment horizontal="center" vertical="top" wrapText="1"/>
    </xf>
    <xf numFmtId="171" fontId="57" fillId="26" borderId="7" xfId="4" applyNumberFormat="1" applyFont="1" applyFill="1" applyBorder="1" applyAlignment="1">
      <alignment horizontal="center" vertical="center"/>
    </xf>
    <xf numFmtId="171" fontId="57" fillId="26" borderId="8" xfId="4" applyNumberFormat="1" applyFont="1" applyFill="1" applyBorder="1" applyAlignment="1">
      <alignment horizontal="center" vertical="center"/>
    </xf>
    <xf numFmtId="0" fontId="57" fillId="26" borderId="0" xfId="0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center" vertical="top"/>
    </xf>
    <xf numFmtId="0" fontId="36" fillId="26" borderId="0" xfId="0" applyFont="1" applyFill="1" applyAlignment="1">
      <alignment horizontal="center" vertical="center"/>
    </xf>
    <xf numFmtId="0" fontId="45" fillId="24" borderId="0" xfId="0" applyFont="1" applyFill="1" applyAlignment="1">
      <alignment horizontal="center"/>
    </xf>
    <xf numFmtId="0" fontId="46" fillId="24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55" fillId="27" borderId="0" xfId="0" applyFont="1" applyFill="1" applyAlignment="1">
      <alignment horizontal="center"/>
    </xf>
    <xf numFmtId="49" fontId="36" fillId="26" borderId="0" xfId="87" quotePrefix="1" applyNumberFormat="1" applyFont="1" applyFill="1" applyBorder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as%20Resultados%20AC%20Ingles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/2019/Conference%20Call/3Q19/Flujo%20Total%20AC%20Sep19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nsolidated"/>
      <sheetName val="MX"/>
      <sheetName val="US"/>
      <sheetName val="SA"/>
      <sheetName val="PL"/>
      <sheetName val="BS"/>
      <sheetName val="CF"/>
      <sheetName val="FX"/>
      <sheetName val="Debt"/>
      <sheetName val="Segments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 t="str">
            <v>September 30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"/>
      <sheetName val="Conciliacion CNT"/>
      <sheetName val="Capital de Trabajo"/>
      <sheetName val="Flujo Bolsa"/>
      <sheetName val="Balance"/>
      <sheetName val="Balance Consejo"/>
    </sheetNames>
    <sheetDataSet>
      <sheetData sheetId="0"/>
      <sheetData sheetId="1"/>
      <sheetData sheetId="2"/>
      <sheetData sheetId="3">
        <row r="8">
          <cell r="C8">
            <v>12534.22379877656</v>
          </cell>
          <cell r="D8">
            <v>11059.652030927127</v>
          </cell>
        </row>
        <row r="10">
          <cell r="C10">
            <v>6594.7531545911215</v>
          </cell>
          <cell r="D10">
            <v>5753.1629694083604</v>
          </cell>
        </row>
        <row r="11">
          <cell r="C11">
            <v>-69.744</v>
          </cell>
          <cell r="D11">
            <v>764.55033392994198</v>
          </cell>
        </row>
        <row r="12">
          <cell r="C12">
            <v>308.466294</v>
          </cell>
          <cell r="D12">
            <v>367.92442191980581</v>
          </cell>
        </row>
        <row r="14">
          <cell r="C14">
            <v>2694.078</v>
          </cell>
          <cell r="D14">
            <v>2708.8809999999999</v>
          </cell>
        </row>
        <row r="16">
          <cell r="C16">
            <v>22061.777247367685</v>
          </cell>
          <cell r="D16">
            <v>20654.170756185238</v>
          </cell>
        </row>
        <row r="18">
          <cell r="C18">
            <v>-1939.3245062309363</v>
          </cell>
          <cell r="D18">
            <v>-5983.3647686097829</v>
          </cell>
        </row>
        <row r="19">
          <cell r="C19">
            <v>20122.452741136749</v>
          </cell>
          <cell r="D19">
            <v>14670.805987575455</v>
          </cell>
        </row>
        <row r="25">
          <cell r="C25">
            <v>-6974.1409999999996</v>
          </cell>
          <cell r="D25">
            <v>-16378.905970951924</v>
          </cell>
        </row>
        <row r="28">
          <cell r="C28">
            <v>-4057.8512587999999</v>
          </cell>
          <cell r="D28">
            <v>-3948.442</v>
          </cell>
        </row>
        <row r="29">
          <cell r="C29">
            <v>102.892</v>
          </cell>
          <cell r="D29">
            <v>-292.36031675999999</v>
          </cell>
        </row>
        <row r="30">
          <cell r="C30">
            <v>-835.67200000000003</v>
          </cell>
          <cell r="D30">
            <v>1763.7650000000001</v>
          </cell>
        </row>
        <row r="31">
          <cell r="C31">
            <v>-3091.1319546670197</v>
          </cell>
          <cell r="D31">
            <v>-3563.1128370625429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2"/>
  <sheetViews>
    <sheetView showGridLines="0" tabSelected="1" zoomScale="110" zoomScaleNormal="110" zoomScalePageLayoutView="112" workbookViewId="0">
      <selection activeCell="D16" sqref="D16"/>
    </sheetView>
  </sheetViews>
  <sheetFormatPr baseColWidth="10" defaultColWidth="11.42578125" defaultRowHeight="15" x14ac:dyDescent="0.25"/>
  <cols>
    <col min="1" max="1" width="5.85546875" style="6" customWidth="1"/>
    <col min="2" max="2" width="7.28515625" style="6" customWidth="1"/>
    <col min="3" max="3" width="12" style="6" customWidth="1"/>
    <col min="4" max="4" width="11.7109375" style="6" customWidth="1"/>
    <col min="5" max="5" width="13.85546875" style="6" customWidth="1"/>
    <col min="6" max="6" width="18.140625" style="6" bestFit="1" customWidth="1"/>
    <col min="7" max="7" width="12.5703125" style="6" customWidth="1"/>
    <col min="8" max="8" width="14.140625" style="6" customWidth="1"/>
    <col min="9" max="9" width="13" style="6" customWidth="1"/>
    <col min="10" max="10" width="12" style="6" customWidth="1"/>
    <col min="11" max="11" width="2.42578125" style="6" customWidth="1"/>
    <col min="12" max="16384" width="11.42578125" style="6"/>
  </cols>
  <sheetData>
    <row r="1" spans="2:11" ht="20.25" customHeight="1" x14ac:dyDescent="0.25">
      <c r="B1" s="7"/>
      <c r="C1" s="7"/>
      <c r="D1" s="7"/>
      <c r="E1" s="7"/>
      <c r="F1" s="7"/>
      <c r="G1" s="7"/>
      <c r="H1" s="7"/>
      <c r="I1" s="7"/>
      <c r="J1" s="7"/>
      <c r="K1" s="7"/>
    </row>
    <row r="2" spans="2:11" ht="24.95" customHeight="1" x14ac:dyDescent="0.25">
      <c r="B2" s="390" t="s">
        <v>96</v>
      </c>
      <c r="C2" s="390"/>
      <c r="D2" s="390"/>
      <c r="E2" s="390"/>
      <c r="F2" s="390"/>
      <c r="G2" s="390"/>
      <c r="H2" s="390"/>
      <c r="I2" s="390"/>
      <c r="J2" s="390"/>
      <c r="K2" s="29"/>
    </row>
    <row r="3" spans="2:11" ht="5.25" customHeight="1" x14ac:dyDescent="0.25">
      <c r="B3" s="31"/>
      <c r="C3" s="31"/>
      <c r="D3" s="31"/>
      <c r="E3" s="32"/>
      <c r="F3" s="32"/>
      <c r="G3" s="32"/>
      <c r="H3" s="32"/>
      <c r="I3" s="32"/>
      <c r="J3" s="33"/>
      <c r="K3" s="8"/>
    </row>
    <row r="4" spans="2:11" ht="17.100000000000001" customHeight="1" x14ac:dyDescent="0.25">
      <c r="B4" s="388"/>
      <c r="C4" s="388"/>
      <c r="D4" s="247"/>
      <c r="E4" s="296" t="s">
        <v>162</v>
      </c>
      <c r="F4" s="296" t="s">
        <v>163</v>
      </c>
      <c r="G4" s="249" t="s">
        <v>2</v>
      </c>
      <c r="H4" s="248" t="s">
        <v>164</v>
      </c>
      <c r="I4" s="248" t="s">
        <v>165</v>
      </c>
      <c r="J4" s="249" t="s">
        <v>2</v>
      </c>
      <c r="K4" s="9"/>
    </row>
    <row r="5" spans="2:11" ht="21.95" customHeight="1" x14ac:dyDescent="0.25">
      <c r="B5" s="389" t="s">
        <v>73</v>
      </c>
      <c r="C5" s="389"/>
      <c r="D5" s="389"/>
      <c r="E5" s="351">
        <v>587.25661769532564</v>
      </c>
      <c r="F5" s="352">
        <v>573.05926954177028</v>
      </c>
      <c r="G5" s="174">
        <v>2.477465928595457</v>
      </c>
      <c r="H5" s="301">
        <v>1679.026285153257</v>
      </c>
      <c r="I5" s="300">
        <v>1675.1318994864932</v>
      </c>
      <c r="J5" s="174">
        <v>0.23248232977699512</v>
      </c>
      <c r="K5" s="10"/>
    </row>
    <row r="6" spans="2:11" ht="21.95" customHeight="1" x14ac:dyDescent="0.25">
      <c r="B6" s="389" t="s">
        <v>17</v>
      </c>
      <c r="C6" s="389"/>
      <c r="D6" s="389"/>
      <c r="E6" s="34">
        <v>42415.194477182187</v>
      </c>
      <c r="F6" s="360">
        <v>39746.443969248488</v>
      </c>
      <c r="G6" s="174">
        <v>6.7144384287522341</v>
      </c>
      <c r="H6" s="36">
        <v>121318.65686628694</v>
      </c>
      <c r="I6" s="360">
        <v>116196.94226276934</v>
      </c>
      <c r="J6" s="174">
        <v>4.407787764272908</v>
      </c>
      <c r="K6" s="10"/>
    </row>
    <row r="7" spans="2:11" ht="21.95" customHeight="1" x14ac:dyDescent="0.25">
      <c r="B7" s="389" t="s">
        <v>3</v>
      </c>
      <c r="C7" s="389"/>
      <c r="D7" s="389"/>
      <c r="E7" s="34">
        <v>8023.7730040535407</v>
      </c>
      <c r="F7" s="35">
        <v>7203.1375182281972</v>
      </c>
      <c r="G7" s="174">
        <v>11.392750502800354</v>
      </c>
      <c r="H7" s="36">
        <v>22387.187183174254</v>
      </c>
      <c r="I7" s="35">
        <v>20655.920679855444</v>
      </c>
      <c r="J7" s="174">
        <v>8.3814540641958146</v>
      </c>
      <c r="K7" s="10"/>
    </row>
    <row r="8" spans="2:11" ht="21" customHeight="1" x14ac:dyDescent="0.25">
      <c r="B8" s="387" t="s">
        <v>86</v>
      </c>
      <c r="C8" s="387"/>
      <c r="D8" s="387"/>
      <c r="E8" s="298">
        <v>2732.9374852704004</v>
      </c>
      <c r="F8" s="299">
        <v>2366.4317597129393</v>
      </c>
      <c r="G8" s="175">
        <v>15.487694671657049</v>
      </c>
      <c r="H8" s="36">
        <v>7251.7588937521432</v>
      </c>
      <c r="I8" s="143">
        <v>6371.7205451090122</v>
      </c>
      <c r="J8" s="175">
        <v>13.811628153068579</v>
      </c>
      <c r="K8" s="10"/>
    </row>
    <row r="9" spans="2:11" ht="12" customHeight="1" x14ac:dyDescent="0.25">
      <c r="B9" s="37" t="s">
        <v>84</v>
      </c>
      <c r="C9" s="44"/>
      <c r="D9" s="45"/>
      <c r="E9" s="38"/>
      <c r="F9" s="39"/>
      <c r="G9" s="31"/>
      <c r="H9" s="31"/>
      <c r="I9" s="31"/>
      <c r="J9" s="31"/>
      <c r="K9" s="7"/>
    </row>
    <row r="10" spans="2:11" ht="12" customHeight="1" x14ac:dyDescent="0.25">
      <c r="B10" s="37" t="s">
        <v>117</v>
      </c>
      <c r="C10" s="45"/>
      <c r="D10" s="45"/>
      <c r="E10" s="38"/>
      <c r="F10" s="39"/>
      <c r="G10" s="31"/>
      <c r="H10" s="31"/>
      <c r="I10" s="31"/>
      <c r="J10" s="31"/>
      <c r="K10" s="7"/>
    </row>
    <row r="11" spans="2:11" ht="13.5" customHeight="1" x14ac:dyDescent="0.25">
      <c r="B11" s="46" t="s">
        <v>98</v>
      </c>
      <c r="C11" s="42"/>
      <c r="D11" s="42"/>
      <c r="E11" s="40"/>
      <c r="F11" s="41"/>
      <c r="G11" s="42"/>
      <c r="H11" s="43"/>
      <c r="I11" s="43"/>
      <c r="J11" s="43"/>
    </row>
    <row r="12" spans="2:11" ht="13.5" customHeight="1" x14ac:dyDescent="0.25">
      <c r="C12" s="30"/>
      <c r="D12" s="30"/>
      <c r="E12" s="30"/>
      <c r="F12" s="24"/>
      <c r="G12" s="24"/>
    </row>
  </sheetData>
  <mergeCells count="6">
    <mergeCell ref="B8:D8"/>
    <mergeCell ref="B4:C4"/>
    <mergeCell ref="B5:D5"/>
    <mergeCell ref="B2:J2"/>
    <mergeCell ref="B6:D6"/>
    <mergeCell ref="B7:D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P12"/>
  <sheetViews>
    <sheetView showGridLines="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9" width="9.42578125" customWidth="1"/>
    <col min="10" max="11" width="9.42578125" style="1" customWidth="1"/>
    <col min="12" max="12" width="3.85546875" style="1" customWidth="1"/>
    <col min="13" max="13" width="9.42578125" style="1" customWidth="1"/>
    <col min="14" max="14" width="4.28515625" style="1" customWidth="1"/>
    <col min="15" max="15" width="9.42578125" style="1" customWidth="1"/>
    <col min="16" max="16" width="9.42578125" customWidth="1"/>
  </cols>
  <sheetData>
    <row r="2" spans="2:16" ht="23.25" x14ac:dyDescent="0.35">
      <c r="B2" s="412" t="s">
        <v>149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</row>
    <row r="3" spans="2:16" ht="9.75" customHeight="1" x14ac:dyDescent="0.25"/>
    <row r="4" spans="2:16" x14ac:dyDescent="0.25">
      <c r="C4" s="272">
        <v>2019</v>
      </c>
      <c r="D4" s="272">
        <v>2020</v>
      </c>
      <c r="E4" s="272">
        <v>2021</v>
      </c>
      <c r="F4" s="272">
        <v>2022</v>
      </c>
      <c r="G4" s="272">
        <v>2023</v>
      </c>
      <c r="H4" s="272">
        <v>2024</v>
      </c>
      <c r="I4" s="272">
        <v>2025</v>
      </c>
      <c r="J4" s="272">
        <v>2026</v>
      </c>
      <c r="K4" s="272">
        <v>2027</v>
      </c>
      <c r="L4" s="272" t="s">
        <v>108</v>
      </c>
      <c r="M4" s="272">
        <v>2029</v>
      </c>
      <c r="N4" s="272" t="s">
        <v>108</v>
      </c>
      <c r="O4" s="272">
        <v>2032</v>
      </c>
      <c r="P4" s="272" t="s">
        <v>107</v>
      </c>
    </row>
    <row r="5" spans="2:16" x14ac:dyDescent="0.25">
      <c r="B5" s="273" t="s">
        <v>159</v>
      </c>
      <c r="C5" s="167">
        <v>590.21619477554248</v>
      </c>
      <c r="D5" s="167">
        <v>6857.3165176665325</v>
      </c>
      <c r="E5" s="167">
        <v>6751.7755296952046</v>
      </c>
      <c r="F5" s="167">
        <v>5677.4042598858068</v>
      </c>
      <c r="G5" s="167">
        <v>5857.6890072297401</v>
      </c>
      <c r="H5" s="167">
        <v>3335.7240659653421</v>
      </c>
      <c r="I5" s="167">
        <v>1483.5025337928228</v>
      </c>
      <c r="J5" s="167">
        <v>2319.9919839242698</v>
      </c>
      <c r="K5" s="167">
        <v>6368.6153097956903</v>
      </c>
      <c r="L5" s="167"/>
      <c r="M5" s="167">
        <v>7920.3440245830661</v>
      </c>
      <c r="N5" s="167"/>
      <c r="O5" s="167">
        <v>7920.3440245830661</v>
      </c>
      <c r="P5" s="167">
        <v>55082.923451897077</v>
      </c>
    </row>
    <row r="6" spans="2:16" x14ac:dyDescent="0.25">
      <c r="B6" s="275" t="s">
        <v>150</v>
      </c>
      <c r="C6" s="287">
        <v>1.0715048472163386E-2</v>
      </c>
      <c r="D6" s="287">
        <v>0.12449078748797535</v>
      </c>
      <c r="E6" s="287">
        <v>0.12257474924313719</v>
      </c>
      <c r="F6" s="287">
        <v>0.10307013324817049</v>
      </c>
      <c r="G6" s="287">
        <v>0.10634310309156257</v>
      </c>
      <c r="H6" s="287">
        <v>6.055822488939553E-2</v>
      </c>
      <c r="I6" s="287">
        <v>2.6932167735947036E-2</v>
      </c>
      <c r="J6" s="287">
        <v>4.2118170905548924E-2</v>
      </c>
      <c r="K6" s="287">
        <v>0.1156186874387175</v>
      </c>
      <c r="L6" s="167"/>
      <c r="M6" s="287">
        <v>0.14378946374369109</v>
      </c>
      <c r="N6" s="167"/>
      <c r="O6" s="287">
        <v>0.14378946374369109</v>
      </c>
      <c r="P6" s="287">
        <v>1.0000000000000002</v>
      </c>
    </row>
    <row r="8" spans="2:16" x14ac:dyDescent="0.25">
      <c r="B8" s="1"/>
      <c r="C8" s="1"/>
    </row>
    <row r="9" spans="2:16" x14ac:dyDescent="0.25">
      <c r="B9" s="273" t="s">
        <v>151</v>
      </c>
      <c r="C9" s="289" t="s">
        <v>119</v>
      </c>
      <c r="D9" s="289" t="s">
        <v>120</v>
      </c>
      <c r="E9" s="294" t="s">
        <v>152</v>
      </c>
    </row>
    <row r="10" spans="2:16" x14ac:dyDescent="0.25">
      <c r="B10" s="275" t="s">
        <v>121</v>
      </c>
      <c r="C10" s="167" t="s">
        <v>124</v>
      </c>
      <c r="D10" s="167" t="s">
        <v>155</v>
      </c>
      <c r="E10" s="167" t="s">
        <v>153</v>
      </c>
    </row>
    <row r="11" spans="2:16" x14ac:dyDescent="0.25">
      <c r="B11" s="275" t="s">
        <v>122</v>
      </c>
      <c r="C11" s="287" t="s">
        <v>126</v>
      </c>
      <c r="D11" s="287" t="s">
        <v>125</v>
      </c>
      <c r="E11" s="167" t="s">
        <v>153</v>
      </c>
    </row>
    <row r="12" spans="2:16" x14ac:dyDescent="0.25">
      <c r="B12" s="275" t="s">
        <v>123</v>
      </c>
      <c r="C12" s="287" t="s">
        <v>127</v>
      </c>
      <c r="D12" s="287" t="s">
        <v>128</v>
      </c>
      <c r="E12" s="167" t="s">
        <v>153</v>
      </c>
    </row>
  </sheetData>
  <mergeCells count="1">
    <mergeCell ref="B2:P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Y59"/>
  <sheetViews>
    <sheetView showGridLines="0" topLeftCell="A4" zoomScale="80" zoomScaleNormal="80" workbookViewId="0">
      <selection activeCell="I46" sqref="I46"/>
    </sheetView>
  </sheetViews>
  <sheetFormatPr baseColWidth="10" defaultColWidth="11.42578125" defaultRowHeight="15" x14ac:dyDescent="0.25"/>
  <cols>
    <col min="1" max="1" width="5.28515625" customWidth="1"/>
    <col min="2" max="2" width="48.7109375" bestFit="1" customWidth="1"/>
    <col min="3" max="8" width="12.85546875" customWidth="1"/>
    <col min="9" max="9" width="14.42578125" customWidth="1"/>
    <col min="10" max="10" width="14" customWidth="1"/>
    <col min="12" max="12" width="37.7109375" customWidth="1"/>
    <col min="19" max="19" width="13.42578125" bestFit="1" customWidth="1"/>
  </cols>
  <sheetData>
    <row r="1" spans="2:25" s="1" customFormat="1" ht="23.25" x14ac:dyDescent="0.35">
      <c r="B1" s="412" t="s">
        <v>169</v>
      </c>
      <c r="C1" s="412" t="s">
        <v>166</v>
      </c>
      <c r="D1" s="412" t="s">
        <v>166</v>
      </c>
      <c r="E1" s="412" t="s">
        <v>166</v>
      </c>
      <c r="F1" s="412" t="s">
        <v>166</v>
      </c>
      <c r="G1" s="412" t="s">
        <v>166</v>
      </c>
      <c r="H1" s="412" t="s">
        <v>166</v>
      </c>
      <c r="I1" s="412" t="s">
        <v>166</v>
      </c>
      <c r="J1" s="412" t="s">
        <v>166</v>
      </c>
      <c r="L1" s="412" t="s">
        <v>170</v>
      </c>
      <c r="M1" s="412"/>
      <c r="N1" s="412"/>
      <c r="O1" s="412"/>
      <c r="P1" s="412"/>
      <c r="Q1" s="412"/>
      <c r="R1" s="412"/>
      <c r="S1" s="412"/>
      <c r="T1" s="412"/>
      <c r="V1" s="23"/>
      <c r="W1" s="23"/>
      <c r="X1" s="23"/>
      <c r="Y1" s="23"/>
    </row>
    <row r="2" spans="2:25" s="1" customFormat="1" ht="10.5" customHeight="1" x14ac:dyDescent="0.35">
      <c r="B2" s="281"/>
      <c r="C2" s="281"/>
      <c r="D2" s="281"/>
      <c r="E2" s="281"/>
      <c r="F2" s="281"/>
      <c r="G2" s="281"/>
      <c r="H2" s="281"/>
      <c r="I2" s="281"/>
      <c r="J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5" ht="15.75" customHeight="1" x14ac:dyDescent="0.25">
      <c r="C3" s="415" t="s">
        <v>131</v>
      </c>
      <c r="D3" s="415"/>
      <c r="E3" s="415"/>
      <c r="F3" s="415"/>
      <c r="G3" s="415"/>
      <c r="H3" s="416" t="s">
        <v>132</v>
      </c>
      <c r="L3" s="1"/>
      <c r="M3" s="415" t="s">
        <v>131</v>
      </c>
      <c r="N3" s="415"/>
      <c r="O3" s="415"/>
      <c r="P3" s="415"/>
      <c r="Q3" s="415"/>
      <c r="R3" s="416" t="s">
        <v>132</v>
      </c>
      <c r="S3" s="1"/>
      <c r="T3" s="1"/>
    </row>
    <row r="4" spans="2:25" x14ac:dyDescent="0.25">
      <c r="C4" s="295" t="s">
        <v>133</v>
      </c>
      <c r="D4" s="295" t="s">
        <v>134</v>
      </c>
      <c r="E4" s="295" t="s">
        <v>135</v>
      </c>
      <c r="F4" s="295" t="s">
        <v>110</v>
      </c>
      <c r="G4" s="295" t="s">
        <v>109</v>
      </c>
      <c r="H4" s="416"/>
      <c r="I4" s="295" t="s">
        <v>136</v>
      </c>
      <c r="J4" s="295" t="s">
        <v>107</v>
      </c>
      <c r="L4" s="1"/>
      <c r="M4" s="295" t="s">
        <v>133</v>
      </c>
      <c r="N4" s="295" t="s">
        <v>134</v>
      </c>
      <c r="O4" s="295" t="s">
        <v>135</v>
      </c>
      <c r="P4" s="295" t="s">
        <v>110</v>
      </c>
      <c r="Q4" s="295" t="s">
        <v>109</v>
      </c>
      <c r="R4" s="416"/>
      <c r="S4" s="295" t="s">
        <v>136</v>
      </c>
      <c r="T4" s="295" t="s">
        <v>107</v>
      </c>
    </row>
    <row r="5" spans="2:25" ht="15.75" x14ac:dyDescent="0.25">
      <c r="B5" s="276"/>
      <c r="L5" s="276"/>
      <c r="M5" s="1"/>
      <c r="N5" s="1"/>
      <c r="O5" s="1"/>
      <c r="P5" s="1"/>
      <c r="Q5" s="1"/>
      <c r="R5" s="1"/>
      <c r="S5" s="1"/>
      <c r="T5" s="1"/>
    </row>
    <row r="6" spans="2:25" s="1" customFormat="1" x14ac:dyDescent="0.25">
      <c r="B6" s="197" t="s">
        <v>137</v>
      </c>
      <c r="C6" s="291">
        <v>348.04869253452563</v>
      </c>
      <c r="D6" s="291">
        <v>117.44175258</v>
      </c>
      <c r="E6" s="291">
        <v>60.90181358080001</v>
      </c>
      <c r="F6" s="291">
        <v>26.490909000000002</v>
      </c>
      <c r="G6" s="291">
        <v>34.373449999999998</v>
      </c>
      <c r="H6" s="169"/>
      <c r="I6" s="169"/>
      <c r="J6" s="291">
        <v>587.25661769532564</v>
      </c>
      <c r="L6" s="197" t="s">
        <v>137</v>
      </c>
      <c r="M6" s="291">
        <v>956.90322916175728</v>
      </c>
      <c r="N6" s="291">
        <v>331.16326944999997</v>
      </c>
      <c r="O6" s="291">
        <v>205.93310454149992</v>
      </c>
      <c r="P6" s="291">
        <v>79.700642000000002</v>
      </c>
      <c r="Q6" s="291">
        <v>105.32604000000001</v>
      </c>
      <c r="R6" s="291">
        <v>0</v>
      </c>
      <c r="S6" s="291">
        <v>0</v>
      </c>
      <c r="T6" s="291">
        <v>1679.026285153257</v>
      </c>
    </row>
    <row r="7" spans="2:25" s="1" customFormat="1" ht="9.75" customHeight="1" x14ac:dyDescent="0.25">
      <c r="B7" s="276"/>
      <c r="L7" s="276"/>
    </row>
    <row r="8" spans="2:25" x14ac:dyDescent="0.25">
      <c r="B8" s="197" t="s">
        <v>138</v>
      </c>
      <c r="C8" s="169">
        <v>18068.195641497434</v>
      </c>
      <c r="D8" s="169">
        <v>14536.748730428208</v>
      </c>
      <c r="E8" s="169">
        <v>3586.6612904263566</v>
      </c>
      <c r="F8" s="169">
        <v>870.24965044051078</v>
      </c>
      <c r="G8" s="169">
        <v>3010.3777821575122</v>
      </c>
      <c r="H8" s="169">
        <v>2814.9690889482722</v>
      </c>
      <c r="I8" s="169">
        <v>-472.00770671611093</v>
      </c>
      <c r="J8" s="169">
        <v>42415.194477182195</v>
      </c>
      <c r="L8" s="197" t="s">
        <v>138</v>
      </c>
      <c r="M8" s="169">
        <v>48970.393643546297</v>
      </c>
      <c r="N8" s="169">
        <v>40710.658239107084</v>
      </c>
      <c r="O8" s="169">
        <v>12038.619520162851</v>
      </c>
      <c r="P8" s="169">
        <v>3906.3472350566558</v>
      </c>
      <c r="Q8" s="169">
        <v>8917.0638906077711</v>
      </c>
      <c r="R8" s="169">
        <v>8110.290863700593</v>
      </c>
      <c r="S8" s="169">
        <v>-1334.7165258943141</v>
      </c>
      <c r="T8" s="169">
        <v>121318.65686628695</v>
      </c>
    </row>
    <row r="9" spans="2:25" x14ac:dyDescent="0.25">
      <c r="B9" s="293" t="s">
        <v>139</v>
      </c>
      <c r="C9" s="167">
        <v>-292.84876116000004</v>
      </c>
      <c r="D9" s="167">
        <v>0</v>
      </c>
      <c r="E9" s="167">
        <v>-29.338025869796112</v>
      </c>
      <c r="F9" s="167">
        <v>0</v>
      </c>
      <c r="G9" s="167">
        <v>0</v>
      </c>
      <c r="H9" s="167">
        <v>-149.82091968631494</v>
      </c>
      <c r="I9" s="167">
        <v>472.00770671611093</v>
      </c>
      <c r="J9" s="167">
        <v>-1.8917489796876906E-13</v>
      </c>
      <c r="L9" s="293" t="s">
        <v>139</v>
      </c>
      <c r="M9" s="167">
        <v>-810.0749315600001</v>
      </c>
      <c r="N9" s="167">
        <v>0</v>
      </c>
      <c r="O9" s="167">
        <v>-110.66997068203001</v>
      </c>
      <c r="P9" s="167">
        <v>0</v>
      </c>
      <c r="Q9" s="167">
        <v>0</v>
      </c>
      <c r="R9" s="167">
        <v>-413.97162365228399</v>
      </c>
      <c r="S9" s="167">
        <v>1334.7165258943141</v>
      </c>
      <c r="T9" s="167">
        <v>0</v>
      </c>
    </row>
    <row r="10" spans="2:25" x14ac:dyDescent="0.25">
      <c r="B10" s="197" t="s">
        <v>140</v>
      </c>
      <c r="C10" s="169">
        <v>17775.346880337431</v>
      </c>
      <c r="D10" s="169">
        <v>14536.748730428208</v>
      </c>
      <c r="E10" s="169">
        <v>3557.3232645565599</v>
      </c>
      <c r="F10" s="169">
        <v>870.24965044051078</v>
      </c>
      <c r="G10" s="169">
        <v>3010.3777821575122</v>
      </c>
      <c r="H10" s="169">
        <v>2665.1481692619577</v>
      </c>
      <c r="I10" s="169">
        <v>0</v>
      </c>
      <c r="J10" s="169">
        <v>42415.19447718218</v>
      </c>
      <c r="L10" s="197" t="s">
        <v>140</v>
      </c>
      <c r="M10" s="169">
        <v>48160.318711986292</v>
      </c>
      <c r="N10" s="169">
        <v>40710.658239107084</v>
      </c>
      <c r="O10" s="169">
        <v>11927.94954948082</v>
      </c>
      <c r="P10" s="169">
        <v>3906.3472350566558</v>
      </c>
      <c r="Q10" s="169">
        <v>8917.0638906077711</v>
      </c>
      <c r="R10" s="169">
        <v>7696.3192400483085</v>
      </c>
      <c r="S10" s="169">
        <v>0</v>
      </c>
      <c r="T10" s="169">
        <v>121318.65686628694</v>
      </c>
    </row>
    <row r="11" spans="2:25" x14ac:dyDescent="0.25">
      <c r="B11" s="293" t="s">
        <v>8</v>
      </c>
      <c r="C11" s="167">
        <v>3762.7006815374175</v>
      </c>
      <c r="D11" s="167">
        <v>1176.4513067581147</v>
      </c>
      <c r="E11" s="167">
        <v>211.10831357248779</v>
      </c>
      <c r="F11" s="167">
        <v>69.962540068823927</v>
      </c>
      <c r="G11" s="167">
        <v>257.71922667540679</v>
      </c>
      <c r="H11" s="167">
        <v>49.468198180375666</v>
      </c>
      <c r="I11" s="167">
        <v>0</v>
      </c>
      <c r="J11" s="167">
        <v>5527.4102667926272</v>
      </c>
      <c r="L11" s="293" t="s">
        <v>8</v>
      </c>
      <c r="M11" s="167">
        <v>9475.2159944657869</v>
      </c>
      <c r="N11" s="167">
        <v>3121.6146125298374</v>
      </c>
      <c r="O11" s="167">
        <v>1407.1658260456816</v>
      </c>
      <c r="P11" s="167">
        <v>257.55127880769692</v>
      </c>
      <c r="Q11" s="167">
        <v>797.21465037963901</v>
      </c>
      <c r="R11" s="167">
        <v>73.979366509366756</v>
      </c>
      <c r="S11" s="167">
        <v>0</v>
      </c>
      <c r="T11" s="167">
        <v>15132.74172873801</v>
      </c>
    </row>
    <row r="12" spans="2:25" x14ac:dyDescent="0.25">
      <c r="B12" s="197" t="s">
        <v>3</v>
      </c>
      <c r="C12" s="169">
        <v>4491.5929198123422</v>
      </c>
      <c r="D12" s="169">
        <v>1908.0829371056477</v>
      </c>
      <c r="E12" s="169">
        <v>664.43025050700646</v>
      </c>
      <c r="F12" s="169">
        <v>155.49138810429716</v>
      </c>
      <c r="G12" s="169">
        <v>539.68456748442952</v>
      </c>
      <c r="H12" s="169">
        <v>264.49094104011851</v>
      </c>
      <c r="I12" s="169">
        <v>0</v>
      </c>
      <c r="J12" s="169">
        <v>8023.7730040538427</v>
      </c>
      <c r="L12" s="197" t="s">
        <v>3</v>
      </c>
      <c r="M12" s="169">
        <v>11634.99222747806</v>
      </c>
      <c r="N12" s="169">
        <v>5180.0346717146904</v>
      </c>
      <c r="O12" s="169">
        <v>2599.1905578985852</v>
      </c>
      <c r="P12" s="169">
        <v>630.31334298803324</v>
      </c>
      <c r="Q12" s="169">
        <v>1628.3637186641154</v>
      </c>
      <c r="R12" s="169">
        <v>714.29266433945179</v>
      </c>
      <c r="S12" s="169">
        <v>0</v>
      </c>
      <c r="T12" s="169">
        <v>22387.187183082937</v>
      </c>
    </row>
    <row r="13" spans="2:25" s="1" customFormat="1" x14ac:dyDescent="0.25">
      <c r="B13" s="280" t="s">
        <v>114</v>
      </c>
      <c r="C13" s="282">
        <v>0.25268665360228842</v>
      </c>
      <c r="D13" s="282">
        <v>0.13125926384843287</v>
      </c>
      <c r="E13" s="282">
        <v>0.18677814780766946</v>
      </c>
      <c r="F13" s="282">
        <v>0.17867446200706788</v>
      </c>
      <c r="G13" s="282">
        <v>0.17927469790772976</v>
      </c>
      <c r="H13" s="282">
        <v>9.9240614120663428E-2</v>
      </c>
      <c r="I13" s="282"/>
      <c r="J13" s="282">
        <v>0.18917213755486464</v>
      </c>
      <c r="L13" s="280" t="s">
        <v>114</v>
      </c>
      <c r="M13" s="282">
        <v>0.24158877139204452</v>
      </c>
      <c r="N13" s="282">
        <v>0.12724025834440317</v>
      </c>
      <c r="O13" s="282">
        <v>0.21790757473582026</v>
      </c>
      <c r="P13" s="282">
        <v>0.16135619929826631</v>
      </c>
      <c r="Q13" s="282">
        <v>0.18261209503940529</v>
      </c>
      <c r="R13" s="282">
        <v>9.2809646021773953E-2</v>
      </c>
      <c r="S13" s="282"/>
      <c r="T13" s="282">
        <v>0.18453210545973395</v>
      </c>
    </row>
    <row r="14" spans="2:25" x14ac:dyDescent="0.25">
      <c r="B14" s="293" t="s">
        <v>27</v>
      </c>
      <c r="C14" s="167">
        <v>13.10978084999998</v>
      </c>
      <c r="D14" s="167">
        <v>137.83635987717</v>
      </c>
      <c r="E14" s="167">
        <v>78.425308292501981</v>
      </c>
      <c r="F14" s="167">
        <v>1.8014205833261003</v>
      </c>
      <c r="G14" s="167">
        <v>23.669464239083013</v>
      </c>
      <c r="H14" s="167">
        <v>28.415506759927993</v>
      </c>
      <c r="I14" s="167">
        <v>0</v>
      </c>
      <c r="J14" s="167">
        <v>283.25784060200908</v>
      </c>
      <c r="L14" s="293" t="s">
        <v>27</v>
      </c>
      <c r="M14" s="167">
        <v>62.755594499999951</v>
      </c>
      <c r="N14" s="167">
        <v>343.92705531165603</v>
      </c>
      <c r="O14" s="167">
        <v>98.025117828623991</v>
      </c>
      <c r="P14" s="167">
        <v>5.0882769468301001</v>
      </c>
      <c r="Q14" s="167">
        <v>72.763534696192011</v>
      </c>
      <c r="R14" s="167">
        <v>77.132720470506001</v>
      </c>
      <c r="S14" s="167">
        <v>0</v>
      </c>
      <c r="T14" s="167">
        <v>659.69229975380802</v>
      </c>
    </row>
    <row r="15" spans="2:25" x14ac:dyDescent="0.25">
      <c r="B15" s="293" t="s">
        <v>31</v>
      </c>
      <c r="C15" s="167">
        <v>715.78267126000071</v>
      </c>
      <c r="D15" s="167">
        <v>593.79527047036265</v>
      </c>
      <c r="E15" s="167">
        <v>374.89662864201705</v>
      </c>
      <c r="F15" s="167">
        <v>83.727427452147012</v>
      </c>
      <c r="G15" s="167">
        <v>258.29587656993988</v>
      </c>
      <c r="H15" s="167">
        <v>186.6070222647399</v>
      </c>
      <c r="I15" s="167">
        <v>0</v>
      </c>
      <c r="J15" s="167">
        <v>2213.1048966592075</v>
      </c>
      <c r="L15" s="293" t="s">
        <v>31</v>
      </c>
      <c r="M15" s="167">
        <v>2097.021623886576</v>
      </c>
      <c r="N15" s="167">
        <v>1714.4930038731964</v>
      </c>
      <c r="O15" s="167">
        <v>1093.9996140242802</v>
      </c>
      <c r="P15" s="167">
        <v>367.67378723350606</v>
      </c>
      <c r="Q15" s="167">
        <v>758.38553358828437</v>
      </c>
      <c r="R15" s="167">
        <v>563.17959198527899</v>
      </c>
      <c r="S15" s="167">
        <v>0</v>
      </c>
      <c r="T15" s="167">
        <v>6594.7531545911215</v>
      </c>
    </row>
    <row r="16" spans="2:25" x14ac:dyDescent="0.25">
      <c r="B16" s="293" t="s">
        <v>141</v>
      </c>
      <c r="C16" s="167">
        <v>728.45107855627248</v>
      </c>
      <c r="D16" s="167">
        <v>40.733926798472005</v>
      </c>
      <c r="E16" s="167">
        <v>134.884795339449</v>
      </c>
      <c r="F16" s="167">
        <v>149.995105602091</v>
      </c>
      <c r="G16" s="167">
        <v>5.2039599518834985</v>
      </c>
      <c r="H16" s="167">
        <v>-1.3674879553179999</v>
      </c>
      <c r="I16" s="167">
        <v>0</v>
      </c>
      <c r="J16" s="167">
        <v>1057.9013782928498</v>
      </c>
      <c r="K16" s="1"/>
      <c r="L16" s="293" t="s">
        <v>141</v>
      </c>
      <c r="M16" s="167">
        <v>1611.2316279062725</v>
      </c>
      <c r="N16" s="167">
        <v>93.398673798472004</v>
      </c>
      <c r="O16" s="167">
        <v>177.96011933944899</v>
      </c>
      <c r="P16" s="167">
        <v>194.12921060209101</v>
      </c>
      <c r="Q16" s="167">
        <v>14.006303951883499</v>
      </c>
      <c r="R16" s="167">
        <v>10.219962694682001</v>
      </c>
      <c r="S16" s="167">
        <v>0</v>
      </c>
      <c r="T16" s="167">
        <v>2100.94589829285</v>
      </c>
    </row>
    <row r="17" spans="2:20" x14ac:dyDescent="0.25">
      <c r="B17" s="293" t="s">
        <v>142</v>
      </c>
      <c r="C17" s="167">
        <v>1122.2509248700003</v>
      </c>
      <c r="D17" s="167">
        <v>174.33983367058593</v>
      </c>
      <c r="E17" s="167">
        <v>390.60016027550205</v>
      </c>
      <c r="F17" s="167">
        <v>30.961964839558991</v>
      </c>
      <c r="G17" s="167">
        <v>38.143890620200999</v>
      </c>
      <c r="H17" s="167">
        <v>11.089560948946007</v>
      </c>
      <c r="I17" s="167">
        <v>0</v>
      </c>
      <c r="J17" s="167">
        <v>1767.3863352247943</v>
      </c>
      <c r="L17" s="293" t="s">
        <v>142</v>
      </c>
      <c r="M17" s="167">
        <v>3260.1002081200004</v>
      </c>
      <c r="N17" s="167">
        <v>502.08291767058597</v>
      </c>
      <c r="O17" s="167">
        <v>701.19282527550206</v>
      </c>
      <c r="P17" s="167">
        <v>104.19179083955899</v>
      </c>
      <c r="Q17" s="167">
        <v>124.22722762020099</v>
      </c>
      <c r="R17" s="167">
        <v>33.486764698946004</v>
      </c>
      <c r="S17" s="167">
        <v>0</v>
      </c>
      <c r="T17" s="167">
        <v>4725.2817342247945</v>
      </c>
    </row>
    <row r="18" spans="2:20" x14ac:dyDescent="0.25">
      <c r="B18" s="293" t="s">
        <v>143</v>
      </c>
      <c r="C18" s="167">
        <v>-17.682007119400001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-17.682007119400001</v>
      </c>
      <c r="L18" s="293" t="s">
        <v>143</v>
      </c>
      <c r="M18" s="167">
        <v>25.816771538110004</v>
      </c>
      <c r="N18" s="167">
        <v>0</v>
      </c>
      <c r="O18" s="167">
        <v>0</v>
      </c>
      <c r="P18" s="167">
        <v>0</v>
      </c>
      <c r="Q18" s="167">
        <v>0</v>
      </c>
      <c r="R18" s="167">
        <v>0</v>
      </c>
      <c r="S18" s="167">
        <v>0</v>
      </c>
      <c r="T18" s="167">
        <v>25.816771538110004</v>
      </c>
    </row>
    <row r="19" spans="2:20" x14ac:dyDescent="0.25">
      <c r="B19" s="293" t="s">
        <v>75</v>
      </c>
      <c r="C19" s="167">
        <v>3351.218883025349</v>
      </c>
      <c r="D19" s="167">
        <v>1042.8453990395146</v>
      </c>
      <c r="E19" s="167">
        <v>-44.605850318786224</v>
      </c>
      <c r="F19" s="167">
        <v>188.99568170747395</v>
      </c>
      <c r="G19" s="167">
        <v>224.7792956168698</v>
      </c>
      <c r="H19" s="167">
        <v>37.011147588389562</v>
      </c>
      <c r="I19" s="167">
        <v>0</v>
      </c>
      <c r="J19" s="167">
        <v>4800.2445566588121</v>
      </c>
      <c r="L19" s="293" t="s">
        <v>75</v>
      </c>
      <c r="M19" s="167">
        <v>7852.1646459738968</v>
      </c>
      <c r="N19" s="167">
        <v>2712.9303686577236</v>
      </c>
      <c r="O19" s="167">
        <v>883.93379435790837</v>
      </c>
      <c r="P19" s="167">
        <v>347.48869857022896</v>
      </c>
      <c r="Q19" s="167">
        <v>686.99372671132153</v>
      </c>
      <c r="R19" s="167">
        <v>50.712564505479762</v>
      </c>
      <c r="S19" s="167">
        <v>0</v>
      </c>
      <c r="T19" s="167">
        <v>12534.22379877656</v>
      </c>
    </row>
    <row r="20" spans="2:20" ht="15.75" x14ac:dyDescent="0.25">
      <c r="B20" s="277"/>
      <c r="L20" s="277"/>
      <c r="M20" s="1"/>
      <c r="N20" s="1"/>
      <c r="O20" s="1"/>
      <c r="P20" s="1"/>
      <c r="Q20" s="1"/>
      <c r="R20" s="1"/>
      <c r="S20" s="1"/>
      <c r="T20" s="1"/>
    </row>
    <row r="21" spans="2:20" x14ac:dyDescent="0.25">
      <c r="B21" s="197" t="s">
        <v>51</v>
      </c>
      <c r="C21" s="169">
        <v>72388.894416945142</v>
      </c>
      <c r="D21" s="169">
        <v>98130.813385315676</v>
      </c>
      <c r="E21" s="169">
        <v>44572.437939906202</v>
      </c>
      <c r="F21" s="169">
        <v>7364.8128744627838</v>
      </c>
      <c r="G21" s="169">
        <v>15070.43218192018</v>
      </c>
      <c r="H21" s="169">
        <v>13159.332384261475</v>
      </c>
      <c r="I21" s="169">
        <v>-8336.7015957279255</v>
      </c>
      <c r="J21" s="169">
        <v>242350.02158708355</v>
      </c>
      <c r="L21" s="197" t="s">
        <v>51</v>
      </c>
      <c r="M21" s="169">
        <v>72388.894416945142</v>
      </c>
      <c r="N21" s="169">
        <v>98130.813385315676</v>
      </c>
      <c r="O21" s="169">
        <v>44572.437939906202</v>
      </c>
      <c r="P21" s="169">
        <v>7364.8128744627838</v>
      </c>
      <c r="Q21" s="169">
        <v>15070.43218192018</v>
      </c>
      <c r="R21" s="169">
        <v>13159.332384261475</v>
      </c>
      <c r="S21" s="169">
        <v>-8336.7015957279255</v>
      </c>
      <c r="T21" s="169">
        <v>242350.02158708355</v>
      </c>
    </row>
    <row r="22" spans="2:20" x14ac:dyDescent="0.25">
      <c r="B22" s="293" t="s">
        <v>144</v>
      </c>
      <c r="C22" s="167">
        <v>6506.1559852437076</v>
      </c>
      <c r="D22" s="167">
        <v>477.35131228811997</v>
      </c>
      <c r="E22" s="167">
        <v>0</v>
      </c>
      <c r="F22" s="167">
        <v>287.92497593577605</v>
      </c>
      <c r="G22" s="167">
        <v>0</v>
      </c>
      <c r="H22" s="167">
        <v>0</v>
      </c>
      <c r="I22" s="167">
        <v>0</v>
      </c>
      <c r="J22" s="167">
        <v>7271.4322734676043</v>
      </c>
      <c r="L22" s="293" t="s">
        <v>144</v>
      </c>
      <c r="M22" s="167">
        <v>6506.1559852437076</v>
      </c>
      <c r="N22" s="167">
        <v>477.35131228811997</v>
      </c>
      <c r="O22" s="167">
        <v>0</v>
      </c>
      <c r="P22" s="167">
        <v>287.92497593577605</v>
      </c>
      <c r="Q22" s="167">
        <v>0</v>
      </c>
      <c r="R22" s="167">
        <v>0</v>
      </c>
      <c r="S22" s="167">
        <v>0</v>
      </c>
      <c r="T22" s="167">
        <v>7271.4322734676043</v>
      </c>
    </row>
    <row r="23" spans="2:20" x14ac:dyDescent="0.25">
      <c r="B23" s="293" t="s">
        <v>50</v>
      </c>
      <c r="C23" s="167">
        <v>42637.022359466973</v>
      </c>
      <c r="D23" s="167">
        <v>34320.892139068797</v>
      </c>
      <c r="E23" s="167">
        <v>17246.301194468491</v>
      </c>
      <c r="F23" s="167">
        <v>1396.9154586312</v>
      </c>
      <c r="G23" s="167">
        <v>5535.6165961594961</v>
      </c>
      <c r="H23" s="167">
        <v>4110.3386134209377</v>
      </c>
      <c r="I23" s="167">
        <v>-6731.414899208</v>
      </c>
      <c r="J23" s="167">
        <v>98515.6714620079</v>
      </c>
      <c r="L23" s="293" t="s">
        <v>50</v>
      </c>
      <c r="M23" s="167">
        <v>42637.022359466973</v>
      </c>
      <c r="N23" s="167">
        <v>34320.892139068797</v>
      </c>
      <c r="O23" s="167">
        <v>17246.301194468491</v>
      </c>
      <c r="P23" s="167">
        <v>1396.9154586312</v>
      </c>
      <c r="Q23" s="167">
        <v>5535.6165961594961</v>
      </c>
      <c r="R23" s="167">
        <v>4110.3386134209377</v>
      </c>
      <c r="S23" s="167">
        <v>-6731.414899208</v>
      </c>
      <c r="T23" s="167">
        <v>98515.6714620079</v>
      </c>
    </row>
    <row r="24" spans="2:20" x14ac:dyDescent="0.25">
      <c r="B24" s="293" t="s">
        <v>145</v>
      </c>
      <c r="C24" s="167">
        <v>2614.0754560941145</v>
      </c>
      <c r="D24" s="167">
        <v>3084.3685866943065</v>
      </c>
      <c r="E24" s="167">
        <v>700.50142298551771</v>
      </c>
      <c r="F24" s="167">
        <v>420.60038424331191</v>
      </c>
      <c r="G24" s="167">
        <v>500.73767811309796</v>
      </c>
      <c r="H24" s="167">
        <v>234.93447186965039</v>
      </c>
      <c r="I24" s="167">
        <v>0</v>
      </c>
      <c r="J24" s="167">
        <v>7555.2179999999998</v>
      </c>
      <c r="L24" s="293" t="s">
        <v>145</v>
      </c>
      <c r="M24" s="167">
        <v>2614.0754560941145</v>
      </c>
      <c r="N24" s="167">
        <v>3084.3685866943065</v>
      </c>
      <c r="O24" s="167">
        <v>700.50142298551771</v>
      </c>
      <c r="P24" s="167">
        <v>420.60038424331191</v>
      </c>
      <c r="Q24" s="167">
        <v>500.73767811309796</v>
      </c>
      <c r="R24" s="167">
        <v>234.93447186965039</v>
      </c>
      <c r="S24" s="167">
        <v>0</v>
      </c>
      <c r="T24" s="167">
        <v>7555.2179999999998</v>
      </c>
    </row>
    <row r="25" spans="2:20" ht="6.75" customHeight="1" x14ac:dyDescent="0.25">
      <c r="B25" s="278"/>
      <c r="L25" s="278"/>
      <c r="M25" s="1"/>
      <c r="N25" s="1"/>
      <c r="O25" s="1"/>
      <c r="P25" s="1"/>
      <c r="Q25" s="1"/>
      <c r="R25" s="1"/>
      <c r="S25" s="1"/>
      <c r="T25" s="1"/>
    </row>
    <row r="26" spans="2:20" x14ac:dyDescent="0.25">
      <c r="B26" s="138" t="s">
        <v>146</v>
      </c>
      <c r="L26" s="138" t="s">
        <v>146</v>
      </c>
      <c r="M26" s="1"/>
      <c r="N26" s="1"/>
      <c r="O26" s="1"/>
      <c r="P26" s="1"/>
      <c r="Q26" s="1"/>
      <c r="R26" s="1"/>
      <c r="S26" s="1"/>
      <c r="T26" s="1"/>
    </row>
    <row r="27" spans="2:20" x14ac:dyDescent="0.25">
      <c r="L27" s="1"/>
      <c r="M27" s="1"/>
      <c r="N27" s="1"/>
      <c r="O27" s="1"/>
      <c r="P27" s="1"/>
      <c r="Q27" s="1"/>
      <c r="R27" s="1"/>
      <c r="S27" s="1"/>
      <c r="T27" s="1"/>
    </row>
    <row r="28" spans="2:20" x14ac:dyDescent="0.25">
      <c r="C28" s="15"/>
      <c r="D28" s="15"/>
      <c r="E28" s="15"/>
      <c r="F28" s="15"/>
      <c r="G28" s="15"/>
      <c r="H28" s="15"/>
      <c r="I28" s="15"/>
      <c r="J28" s="15"/>
      <c r="L28" s="1"/>
      <c r="M28" s="21"/>
      <c r="N28" s="21"/>
      <c r="O28" s="21"/>
      <c r="P28" s="21"/>
      <c r="Q28" s="21"/>
      <c r="R28" s="21"/>
      <c r="S28" s="21"/>
      <c r="T28" s="21"/>
    </row>
    <row r="29" spans="2:20" x14ac:dyDescent="0.25">
      <c r="C29" s="19"/>
      <c r="D29" s="19"/>
      <c r="E29" s="19"/>
      <c r="F29" s="19"/>
      <c r="G29" s="19"/>
      <c r="H29" s="19"/>
      <c r="J29" s="19"/>
      <c r="L29" s="1"/>
      <c r="M29" s="19"/>
      <c r="N29" s="19"/>
      <c r="O29" s="19"/>
      <c r="P29" s="19"/>
      <c r="Q29" s="19"/>
      <c r="R29" s="19"/>
      <c r="S29" s="1"/>
      <c r="T29" s="19"/>
    </row>
    <row r="30" spans="2:20" s="1" customFormat="1" x14ac:dyDescent="0.25">
      <c r="C30" s="19"/>
      <c r="D30" s="19"/>
      <c r="E30" s="19"/>
      <c r="F30" s="19"/>
      <c r="G30" s="19"/>
      <c r="H30" s="19"/>
      <c r="I30" s="19"/>
      <c r="J30" s="19"/>
      <c r="M30" s="19"/>
      <c r="N30" s="19"/>
      <c r="O30" s="19"/>
      <c r="P30" s="19"/>
      <c r="Q30" s="19"/>
      <c r="R30" s="19"/>
      <c r="S30" s="19"/>
      <c r="T30" s="19"/>
    </row>
    <row r="31" spans="2:20" x14ac:dyDescent="0.25">
      <c r="L31" s="1"/>
      <c r="M31" s="1"/>
      <c r="N31" s="1"/>
      <c r="O31" s="1"/>
      <c r="P31" s="1"/>
      <c r="Q31" s="1"/>
      <c r="R31" s="1"/>
      <c r="S31" s="1"/>
      <c r="T31" s="1"/>
    </row>
    <row r="32" spans="2:20" ht="23.25" x14ac:dyDescent="0.35">
      <c r="B32" s="412" t="s">
        <v>167</v>
      </c>
      <c r="C32" s="412"/>
      <c r="D32" s="412"/>
      <c r="E32" s="412"/>
      <c r="F32" s="412"/>
      <c r="G32" s="412"/>
      <c r="H32" s="412"/>
      <c r="I32" s="412"/>
      <c r="J32" s="412"/>
      <c r="K32" s="1"/>
      <c r="L32" s="412" t="s">
        <v>168</v>
      </c>
      <c r="M32" s="412"/>
      <c r="N32" s="412"/>
      <c r="O32" s="412"/>
      <c r="P32" s="412"/>
      <c r="Q32" s="412"/>
      <c r="R32" s="412"/>
      <c r="S32" s="412"/>
      <c r="T32" s="412"/>
    </row>
    <row r="33" spans="2:20" ht="23.25" x14ac:dyDescent="0.35">
      <c r="B33" s="281"/>
      <c r="C33" s="281"/>
      <c r="D33" s="281"/>
      <c r="E33" s="281"/>
      <c r="F33" s="281"/>
      <c r="G33" s="281"/>
      <c r="H33" s="281"/>
      <c r="I33" s="281"/>
      <c r="J33" s="281"/>
      <c r="L33" s="281"/>
      <c r="M33" s="281"/>
      <c r="N33" s="281"/>
      <c r="O33" s="281"/>
      <c r="P33" s="281"/>
      <c r="Q33" s="281"/>
      <c r="R33" s="281"/>
      <c r="S33" s="281"/>
      <c r="T33" s="281"/>
    </row>
    <row r="34" spans="2:20" ht="15.6" customHeight="1" x14ac:dyDescent="0.25">
      <c r="B34" s="1"/>
      <c r="C34" s="415" t="s">
        <v>131</v>
      </c>
      <c r="D34" s="415"/>
      <c r="E34" s="415"/>
      <c r="F34" s="415"/>
      <c r="G34" s="415"/>
      <c r="H34" s="416" t="s">
        <v>132</v>
      </c>
      <c r="I34" s="1"/>
      <c r="J34" s="1"/>
      <c r="L34" s="1"/>
      <c r="M34" s="415" t="s">
        <v>131</v>
      </c>
      <c r="N34" s="415"/>
      <c r="O34" s="415"/>
      <c r="P34" s="415"/>
      <c r="Q34" s="415"/>
      <c r="R34" s="416" t="s">
        <v>132</v>
      </c>
      <c r="S34" s="1"/>
      <c r="T34" s="1"/>
    </row>
    <row r="35" spans="2:20" ht="14.45" customHeight="1" x14ac:dyDescent="0.25">
      <c r="B35" s="1"/>
      <c r="C35" s="295" t="s">
        <v>133</v>
      </c>
      <c r="D35" s="295" t="s">
        <v>134</v>
      </c>
      <c r="E35" s="295" t="s">
        <v>135</v>
      </c>
      <c r="F35" s="295" t="s">
        <v>110</v>
      </c>
      <c r="G35" s="295" t="s">
        <v>109</v>
      </c>
      <c r="H35" s="416"/>
      <c r="I35" s="295" t="s">
        <v>136</v>
      </c>
      <c r="J35" s="295" t="s">
        <v>107</v>
      </c>
      <c r="L35" s="1"/>
      <c r="M35" s="295" t="s">
        <v>133</v>
      </c>
      <c r="N35" s="295" t="s">
        <v>134</v>
      </c>
      <c r="O35" s="295" t="s">
        <v>135</v>
      </c>
      <c r="P35" s="295" t="s">
        <v>110</v>
      </c>
      <c r="Q35" s="295" t="s">
        <v>109</v>
      </c>
      <c r="R35" s="416"/>
      <c r="S35" s="295" t="s">
        <v>136</v>
      </c>
      <c r="T35" s="295" t="s">
        <v>107</v>
      </c>
    </row>
    <row r="36" spans="2:20" ht="15.6" customHeight="1" x14ac:dyDescent="0.25">
      <c r="B36" s="276"/>
      <c r="C36" s="1"/>
      <c r="D36" s="1"/>
      <c r="E36" s="1"/>
      <c r="F36" s="1"/>
      <c r="G36" s="1"/>
      <c r="H36" s="1"/>
      <c r="I36" s="1"/>
      <c r="J36" s="1"/>
      <c r="L36" s="276"/>
      <c r="M36" s="1"/>
      <c r="N36" s="1"/>
      <c r="O36" s="1"/>
      <c r="P36" s="1"/>
      <c r="Q36" s="1"/>
      <c r="R36" s="1"/>
      <c r="S36" s="1"/>
      <c r="T36" s="1"/>
    </row>
    <row r="37" spans="2:20" ht="14.45" customHeight="1" x14ac:dyDescent="0.25">
      <c r="B37" s="197" t="s">
        <v>137</v>
      </c>
      <c r="C37" s="291">
        <v>333.67055144217022</v>
      </c>
      <c r="D37" s="291">
        <v>113.82448853999999</v>
      </c>
      <c r="E37" s="291">
        <v>60.99159155960001</v>
      </c>
      <c r="F37" s="291">
        <v>31.562427999999997</v>
      </c>
      <c r="G37" s="291">
        <v>33.010210000000001</v>
      </c>
      <c r="H37" s="169"/>
      <c r="I37" s="169"/>
      <c r="J37" s="291">
        <v>573.05926954177028</v>
      </c>
      <c r="L37" s="197" t="s">
        <v>137</v>
      </c>
      <c r="M37" s="291">
        <v>941.79090127119332</v>
      </c>
      <c r="N37" s="169">
        <v>334.57691533000002</v>
      </c>
      <c r="O37" s="291">
        <v>199.70280645529999</v>
      </c>
      <c r="P37" s="291">
        <v>93.829876999999996</v>
      </c>
      <c r="Q37" s="291">
        <v>105.23139943000001</v>
      </c>
      <c r="R37" s="169">
        <v>0</v>
      </c>
      <c r="S37" s="169">
        <v>0</v>
      </c>
      <c r="T37" s="291">
        <v>1675.1318994864932</v>
      </c>
    </row>
    <row r="38" spans="2:20" ht="15.6" customHeight="1" x14ac:dyDescent="0.25">
      <c r="B38" s="276"/>
      <c r="C38" s="1"/>
      <c r="D38" s="1"/>
      <c r="E38" s="1"/>
      <c r="F38" s="1"/>
      <c r="G38" s="1"/>
      <c r="H38" s="1"/>
      <c r="I38" s="1"/>
      <c r="J38" s="1"/>
      <c r="L38" s="276"/>
      <c r="M38" s="1"/>
      <c r="N38" s="1"/>
      <c r="O38" s="1"/>
      <c r="P38" s="1"/>
      <c r="Q38" s="1"/>
      <c r="R38" s="1"/>
      <c r="S38" s="1"/>
      <c r="T38" s="1"/>
    </row>
    <row r="39" spans="2:20" ht="14.45" customHeight="1" x14ac:dyDescent="0.25">
      <c r="B39" s="197" t="s">
        <v>138</v>
      </c>
      <c r="C39" s="169">
        <v>16455.859955888522</v>
      </c>
      <c r="D39" s="169">
        <v>13141.430701947678</v>
      </c>
      <c r="E39" s="169">
        <v>3535.1627725296839</v>
      </c>
      <c r="F39" s="169">
        <v>1596.7690049920268</v>
      </c>
      <c r="G39" s="169">
        <v>2843.6473975904405</v>
      </c>
      <c r="H39" s="169">
        <v>2606.0162813559605</v>
      </c>
      <c r="I39" s="169">
        <v>-432.44214505581488</v>
      </c>
      <c r="J39" s="169">
        <v>39746.443969248503</v>
      </c>
      <c r="L39" s="197" t="s">
        <v>138</v>
      </c>
      <c r="M39" s="169">
        <v>45198.912602388526</v>
      </c>
      <c r="N39" s="169">
        <v>38278.63821745562</v>
      </c>
      <c r="O39" s="169">
        <v>11533.612876855548</v>
      </c>
      <c r="P39" s="169">
        <v>6041.411142416574</v>
      </c>
      <c r="Q39" s="169">
        <v>8710.9166853193383</v>
      </c>
      <c r="R39" s="169">
        <v>7689.8615121292933</v>
      </c>
      <c r="S39" s="169">
        <v>-1256.4107737955601</v>
      </c>
      <c r="T39" s="169">
        <v>116196.94226276934</v>
      </c>
    </row>
    <row r="40" spans="2:20" ht="14.45" customHeight="1" x14ac:dyDescent="0.25">
      <c r="B40" s="293" t="s">
        <v>139</v>
      </c>
      <c r="C40" s="167">
        <v>-278.01700390999997</v>
      </c>
      <c r="D40" s="167">
        <v>0</v>
      </c>
      <c r="E40" s="167">
        <v>-28.034584902111003</v>
      </c>
      <c r="F40" s="167">
        <v>0</v>
      </c>
      <c r="G40" s="167">
        <v>0</v>
      </c>
      <c r="H40" s="167">
        <v>-126.39055624370403</v>
      </c>
      <c r="I40" s="167">
        <v>432.44214505581488</v>
      </c>
      <c r="J40" s="167">
        <v>0</v>
      </c>
      <c r="L40" s="379" t="s">
        <v>139</v>
      </c>
      <c r="M40" s="167">
        <v>-788.96694880000007</v>
      </c>
      <c r="N40" s="167">
        <v>0</v>
      </c>
      <c r="O40" s="167">
        <v>-104.61567952560401</v>
      </c>
      <c r="P40" s="167">
        <v>0</v>
      </c>
      <c r="Q40" s="167">
        <v>0</v>
      </c>
      <c r="R40" s="167">
        <v>-362.82814546995598</v>
      </c>
      <c r="S40" s="167">
        <v>1256.4107737955601</v>
      </c>
      <c r="T40" s="167">
        <v>0</v>
      </c>
    </row>
    <row r="41" spans="2:20" x14ac:dyDescent="0.25">
      <c r="B41" s="197" t="s">
        <v>140</v>
      </c>
      <c r="C41" s="169">
        <v>16177.842951978524</v>
      </c>
      <c r="D41" s="169">
        <v>13141.430701947678</v>
      </c>
      <c r="E41" s="169">
        <v>3507.1281876275725</v>
      </c>
      <c r="F41" s="169">
        <v>1596.7690049920268</v>
      </c>
      <c r="G41" s="169">
        <v>2843.6473975904405</v>
      </c>
      <c r="H41" s="169">
        <v>2479.6257251122565</v>
      </c>
      <c r="I41" s="169">
        <v>0</v>
      </c>
      <c r="J41" s="169">
        <v>39746.443969248503</v>
      </c>
      <c r="L41" s="197" t="s">
        <v>140</v>
      </c>
      <c r="M41" s="169">
        <v>44409.945653588526</v>
      </c>
      <c r="N41" s="169">
        <v>38278.63821745562</v>
      </c>
      <c r="O41" s="169">
        <v>11428.997197329943</v>
      </c>
      <c r="P41" s="169">
        <v>6041.411142416574</v>
      </c>
      <c r="Q41" s="169">
        <v>8710.9166853193383</v>
      </c>
      <c r="R41" s="169">
        <v>7327.0333666593369</v>
      </c>
      <c r="S41" s="169">
        <v>0</v>
      </c>
      <c r="T41" s="169">
        <v>116196.94226276934</v>
      </c>
    </row>
    <row r="42" spans="2:20" x14ac:dyDescent="0.25">
      <c r="B42" s="293" t="s">
        <v>8</v>
      </c>
      <c r="C42" s="167">
        <v>3311.5769516319165</v>
      </c>
      <c r="D42" s="167">
        <v>1079.3516302948697</v>
      </c>
      <c r="E42" s="167">
        <v>252.30221616098029</v>
      </c>
      <c r="F42" s="167">
        <v>264.59563479006533</v>
      </c>
      <c r="G42" s="167">
        <v>212.77255877101521</v>
      </c>
      <c r="H42" s="167">
        <v>47.924220787830343</v>
      </c>
      <c r="I42" s="167">
        <v>0</v>
      </c>
      <c r="J42" s="167">
        <v>5168.5232124366757</v>
      </c>
      <c r="L42" s="293" t="s">
        <v>8</v>
      </c>
      <c r="M42" s="167">
        <v>8648.3247369051878</v>
      </c>
      <c r="N42" s="167">
        <v>2910.359006470344</v>
      </c>
      <c r="O42" s="167">
        <v>1145.4357248009014</v>
      </c>
      <c r="P42" s="167">
        <v>896.14461721760665</v>
      </c>
      <c r="Q42" s="167">
        <v>700.91148067514007</v>
      </c>
      <c r="R42" s="167">
        <v>157.58904070060868</v>
      </c>
      <c r="S42" s="167">
        <v>0</v>
      </c>
      <c r="T42" s="167">
        <v>14458.764606769788</v>
      </c>
    </row>
    <row r="43" spans="2:20" x14ac:dyDescent="0.25">
      <c r="B43" s="197" t="s">
        <v>3</v>
      </c>
      <c r="C43" s="169">
        <v>3975.4705849919133</v>
      </c>
      <c r="D43" s="169">
        <v>1641.2149762474276</v>
      </c>
      <c r="E43" s="169">
        <v>606.54643871134658</v>
      </c>
      <c r="F43" s="169">
        <v>331.45502935642025</v>
      </c>
      <c r="G43" s="169">
        <v>431.54300636641136</v>
      </c>
      <c r="H43" s="169">
        <v>216.90748236498825</v>
      </c>
      <c r="I43" s="169">
        <v>0</v>
      </c>
      <c r="J43" s="169">
        <v>7203.1375180385094</v>
      </c>
      <c r="L43" s="197" t="s">
        <v>3</v>
      </c>
      <c r="M43" s="169">
        <v>10575.835270490676</v>
      </c>
      <c r="N43" s="169">
        <v>4682.2755515547742</v>
      </c>
      <c r="O43" s="169">
        <v>2273.3016493143837</v>
      </c>
      <c r="P43" s="169">
        <v>1151.0191637803796</v>
      </c>
      <c r="Q43" s="169">
        <v>1369.4904872839036</v>
      </c>
      <c r="R43" s="169">
        <v>603.99855735921756</v>
      </c>
      <c r="S43" s="169">
        <v>0</v>
      </c>
      <c r="T43" s="169">
        <v>20655.920679783336</v>
      </c>
    </row>
    <row r="44" spans="2:20" x14ac:dyDescent="0.25">
      <c r="B44" s="280" t="s">
        <v>114</v>
      </c>
      <c r="C44" s="282">
        <v>0.24573551596417986</v>
      </c>
      <c r="D44" s="282">
        <v>0.12488860714413574</v>
      </c>
      <c r="E44" s="282">
        <v>0.17294675479816157</v>
      </c>
      <c r="F44" s="282">
        <v>0.20757857167829691</v>
      </c>
      <c r="G44" s="282">
        <v>0.15175686223688581</v>
      </c>
      <c r="H44" s="282">
        <v>8.7475896127496622E-2</v>
      </c>
      <c r="I44" s="282"/>
      <c r="J44" s="282">
        <v>0.18122721931077704</v>
      </c>
      <c r="L44" s="280" t="s">
        <v>114</v>
      </c>
      <c r="M44" s="282">
        <v>0.23814114417039597</v>
      </c>
      <c r="N44" s="282">
        <v>0.12232084968528446</v>
      </c>
      <c r="O44" s="282">
        <v>0.19890648410041392</v>
      </c>
      <c r="P44" s="282">
        <v>0.19052157462005972</v>
      </c>
      <c r="Q44" s="282">
        <v>0.15721542711939032</v>
      </c>
      <c r="R44" s="282">
        <v>8.243425778673677E-2</v>
      </c>
      <c r="S44" s="282"/>
      <c r="T44" s="282">
        <v>0.17776647369146562</v>
      </c>
    </row>
    <row r="45" spans="2:20" x14ac:dyDescent="0.25">
      <c r="B45" s="293" t="s">
        <v>27</v>
      </c>
      <c r="C45" s="167">
        <v>16.990309949999951</v>
      </c>
      <c r="D45" s="167">
        <v>15.97605412976</v>
      </c>
      <c r="E45" s="167">
        <v>16.323729717513999</v>
      </c>
      <c r="F45" s="167">
        <v>0</v>
      </c>
      <c r="G45" s="167">
        <v>30.031038065785527</v>
      </c>
      <c r="H45" s="167">
        <v>11.573319686284998</v>
      </c>
      <c r="I45" s="167">
        <v>0</v>
      </c>
      <c r="J45" s="167">
        <v>90.894451549344467</v>
      </c>
      <c r="L45" s="293" t="s">
        <v>27</v>
      </c>
      <c r="M45" s="167">
        <v>22.366948628632439</v>
      </c>
      <c r="N45" s="167">
        <v>146.33463136660799</v>
      </c>
      <c r="O45" s="167">
        <v>141.32431032132598</v>
      </c>
      <c r="P45" s="167">
        <v>0</v>
      </c>
      <c r="Q45" s="167">
        <v>111.65392070711401</v>
      </c>
      <c r="R45" s="167">
        <v>22.313292581509</v>
      </c>
      <c r="S45" s="167">
        <v>0</v>
      </c>
      <c r="T45" s="167">
        <v>443.99310360518945</v>
      </c>
    </row>
    <row r="46" spans="2:20" x14ac:dyDescent="0.25">
      <c r="B46" s="293" t="s">
        <v>31</v>
      </c>
      <c r="C46" s="167">
        <v>646.90332340999976</v>
      </c>
      <c r="D46" s="167">
        <v>545.88729182279803</v>
      </c>
      <c r="E46" s="167">
        <v>337.92049283285206</v>
      </c>
      <c r="F46" s="167">
        <v>66.859394566355007</v>
      </c>
      <c r="G46" s="167">
        <v>188.73940952961041</v>
      </c>
      <c r="H46" s="167">
        <v>157.40994189087309</v>
      </c>
      <c r="I46" s="167">
        <v>0</v>
      </c>
      <c r="J46" s="167">
        <v>1943.7198540524882</v>
      </c>
      <c r="L46" s="293" t="s">
        <v>31</v>
      </c>
      <c r="M46" s="167">
        <v>1905.1435849568597</v>
      </c>
      <c r="N46" s="167">
        <v>1625.5819137178221</v>
      </c>
      <c r="O46" s="167">
        <v>986.54161419215598</v>
      </c>
      <c r="P46" s="167">
        <v>254.87454656277299</v>
      </c>
      <c r="Q46" s="167">
        <v>556.92508590164948</v>
      </c>
      <c r="R46" s="167">
        <v>424.09622407710003</v>
      </c>
      <c r="S46" s="167">
        <v>0</v>
      </c>
      <c r="T46" s="167">
        <v>5753.1629694083604</v>
      </c>
    </row>
    <row r="47" spans="2:20" x14ac:dyDescent="0.25">
      <c r="B47" s="293" t="s">
        <v>141</v>
      </c>
      <c r="C47" s="167">
        <v>560.61043573859968</v>
      </c>
      <c r="D47" s="167">
        <v>10.303231116366</v>
      </c>
      <c r="E47" s="167">
        <v>73.099511793400026</v>
      </c>
      <c r="F47" s="167">
        <v>50.070568362076003</v>
      </c>
      <c r="G47" s="167">
        <v>4.1696913715494999</v>
      </c>
      <c r="H47" s="167">
        <v>13.942796307095</v>
      </c>
      <c r="I47" s="167">
        <v>0</v>
      </c>
      <c r="J47" s="167">
        <v>712.1962346890864</v>
      </c>
      <c r="L47" s="293" t="s">
        <v>141</v>
      </c>
      <c r="M47" s="167">
        <v>1862.4623698052997</v>
      </c>
      <c r="N47" s="167">
        <v>7.5312960507589999</v>
      </c>
      <c r="O47" s="167">
        <v>163.84860043600102</v>
      </c>
      <c r="P47" s="167">
        <v>112.612408223636</v>
      </c>
      <c r="Q47" s="167">
        <v>0.82923996233000041</v>
      </c>
      <c r="R47" s="167">
        <v>30.355492595345996</v>
      </c>
      <c r="S47" s="167">
        <v>0</v>
      </c>
      <c r="T47" s="167">
        <v>2177.6394070733722</v>
      </c>
    </row>
    <row r="48" spans="2:20" x14ac:dyDescent="0.25">
      <c r="B48" s="293" t="s">
        <v>142</v>
      </c>
      <c r="C48" s="167">
        <v>1206.5648186327662</v>
      </c>
      <c r="D48" s="167">
        <v>161.59502717821701</v>
      </c>
      <c r="E48" s="167">
        <v>278.14360898453407</v>
      </c>
      <c r="F48" s="167">
        <v>110.75820811218</v>
      </c>
      <c r="G48" s="167">
        <v>48.911894879032985</v>
      </c>
      <c r="H48" s="167">
        <v>107.92886438574301</v>
      </c>
      <c r="I48" s="167">
        <v>0</v>
      </c>
      <c r="J48" s="167">
        <v>1913.9024221724728</v>
      </c>
      <c r="L48" s="293" t="s">
        <v>142</v>
      </c>
      <c r="M48" s="167">
        <v>3538.3119860287993</v>
      </c>
      <c r="N48" s="167">
        <v>456.99027224999298</v>
      </c>
      <c r="O48" s="167">
        <v>759.20408560463898</v>
      </c>
      <c r="P48" s="167">
        <v>711.23551310289088</v>
      </c>
      <c r="Q48" s="167">
        <v>118.70399331882899</v>
      </c>
      <c r="R48" s="167">
        <v>66.624893691076011</v>
      </c>
      <c r="S48" s="167">
        <v>0</v>
      </c>
      <c r="T48" s="167">
        <v>5651.0707439962271</v>
      </c>
    </row>
    <row r="49" spans="2:20" x14ac:dyDescent="0.25">
      <c r="B49" s="293" t="s">
        <v>143</v>
      </c>
      <c r="C49" s="167">
        <v>84.493924357262202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84.493924357262202</v>
      </c>
      <c r="L49" s="293" t="s">
        <v>143</v>
      </c>
      <c r="M49" s="167">
        <v>74.318761080194207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74.318761080194207</v>
      </c>
    </row>
    <row r="50" spans="2:20" x14ac:dyDescent="0.25">
      <c r="B50" s="293" t="s">
        <v>75</v>
      </c>
      <c r="C50" s="167">
        <v>2667.5075808156785</v>
      </c>
      <c r="D50" s="167">
        <v>928.05983423301882</v>
      </c>
      <c r="E50" s="167">
        <v>47.258118969846286</v>
      </c>
      <c r="F50" s="167">
        <v>203.90799503996141</v>
      </c>
      <c r="G50" s="167">
        <v>168.03035526353167</v>
      </c>
      <c r="H50" s="167">
        <v>36.547064988516311</v>
      </c>
      <c r="I50" s="167">
        <v>0</v>
      </c>
      <c r="J50" s="167">
        <v>4051.3109493105553</v>
      </c>
      <c r="L50" s="293" t="s">
        <v>75</v>
      </c>
      <c r="M50" s="167">
        <v>7046.7929108718808</v>
      </c>
      <c r="N50" s="167">
        <v>2460.9000302711102</v>
      </c>
      <c r="O50" s="167">
        <v>550.08023963226356</v>
      </c>
      <c r="P50" s="167">
        <v>297.52151233835167</v>
      </c>
      <c r="Q50" s="167">
        <v>583.03672731864106</v>
      </c>
      <c r="R50" s="167">
        <v>121.32061049487865</v>
      </c>
      <c r="S50" s="167">
        <v>0</v>
      </c>
      <c r="T50" s="167">
        <v>11059.652030927125</v>
      </c>
    </row>
    <row r="51" spans="2:20" ht="15.75" x14ac:dyDescent="0.25">
      <c r="B51" s="277"/>
      <c r="C51" s="1"/>
      <c r="D51" s="1"/>
      <c r="E51" s="1"/>
      <c r="F51" s="1"/>
      <c r="G51" s="1"/>
      <c r="H51" s="1"/>
      <c r="I51" s="1"/>
      <c r="J51" s="1"/>
      <c r="L51" s="277"/>
      <c r="M51" s="1"/>
      <c r="N51" s="1"/>
      <c r="O51" s="1"/>
      <c r="P51" s="1"/>
      <c r="Q51" s="1"/>
      <c r="R51" s="1"/>
      <c r="S51" s="1"/>
      <c r="T51" s="1"/>
    </row>
    <row r="52" spans="2:20" x14ac:dyDescent="0.25">
      <c r="B52" s="197" t="s">
        <v>51</v>
      </c>
      <c r="C52" s="169">
        <v>59925.385976352285</v>
      </c>
      <c r="D52" s="169">
        <v>87645.331779274711</v>
      </c>
      <c r="E52" s="169">
        <v>43277.204049046726</v>
      </c>
      <c r="F52" s="169">
        <v>2847.82141744001</v>
      </c>
      <c r="G52" s="169">
        <v>22643.206030477497</v>
      </c>
      <c r="H52" s="169">
        <v>12617.897703815339</v>
      </c>
      <c r="I52" s="169">
        <v>-5925.558508873607</v>
      </c>
      <c r="J52" s="169">
        <v>223031.28844753295</v>
      </c>
      <c r="K52" s="290"/>
      <c r="L52" s="197" t="s">
        <v>51</v>
      </c>
      <c r="M52" s="169">
        <v>59925.385976352285</v>
      </c>
      <c r="N52" s="169">
        <v>87645.331779274711</v>
      </c>
      <c r="O52" s="169">
        <v>43277.204049046726</v>
      </c>
      <c r="P52" s="169">
        <v>2847.82141744001</v>
      </c>
      <c r="Q52" s="169">
        <v>22643.206030477497</v>
      </c>
      <c r="R52" s="169">
        <v>12617.897703815339</v>
      </c>
      <c r="S52" s="169">
        <v>-5925.558508873607</v>
      </c>
      <c r="T52" s="169">
        <v>223031.28844753295</v>
      </c>
    </row>
    <row r="53" spans="2:20" x14ac:dyDescent="0.25">
      <c r="B53" s="293" t="s">
        <v>156</v>
      </c>
      <c r="C53" s="167">
        <v>5685.7630002512687</v>
      </c>
      <c r="D53" s="167">
        <v>327.32880000000006</v>
      </c>
      <c r="E53" s="167">
        <v>0</v>
      </c>
      <c r="F53" s="167">
        <v>201.93270281099998</v>
      </c>
      <c r="G53" s="167">
        <v>0</v>
      </c>
      <c r="H53" s="167">
        <v>0</v>
      </c>
      <c r="I53" s="167">
        <v>0</v>
      </c>
      <c r="J53" s="167">
        <v>6215.0245030622691</v>
      </c>
      <c r="L53" s="293" t="s">
        <v>144</v>
      </c>
      <c r="M53" s="167">
        <v>5685.7630002512687</v>
      </c>
      <c r="N53" s="167">
        <v>327.32880000000006</v>
      </c>
      <c r="O53" s="167">
        <v>0</v>
      </c>
      <c r="P53" s="167">
        <v>201.93270281099998</v>
      </c>
      <c r="Q53" s="167">
        <v>0</v>
      </c>
      <c r="R53" s="167">
        <v>0</v>
      </c>
      <c r="S53" s="167">
        <v>0</v>
      </c>
      <c r="T53" s="167">
        <v>6215.0245030622691</v>
      </c>
    </row>
    <row r="54" spans="2:20" x14ac:dyDescent="0.25">
      <c r="B54" s="293" t="s">
        <v>50</v>
      </c>
      <c r="C54" s="167">
        <v>51422.568551929224</v>
      </c>
      <c r="D54" s="167">
        <v>30271.479470717561</v>
      </c>
      <c r="E54" s="167">
        <v>17661.103708079918</v>
      </c>
      <c r="F54" s="167">
        <v>1224.1789035598902</v>
      </c>
      <c r="G54" s="167">
        <v>5968.15147382544</v>
      </c>
      <c r="H54" s="167">
        <v>1762.5591518729159</v>
      </c>
      <c r="I54" s="167">
        <v>-12896.963914733811</v>
      </c>
      <c r="J54" s="167">
        <v>95413.077345251149</v>
      </c>
      <c r="L54" s="293" t="s">
        <v>50</v>
      </c>
      <c r="M54" s="167">
        <v>51422.568551929224</v>
      </c>
      <c r="N54" s="167">
        <v>30271.479470717561</v>
      </c>
      <c r="O54" s="167">
        <v>17661.103708079918</v>
      </c>
      <c r="P54" s="167">
        <v>1224.1789035598902</v>
      </c>
      <c r="Q54" s="167">
        <v>5968.15147382544</v>
      </c>
      <c r="R54" s="167">
        <v>1762.5591518729159</v>
      </c>
      <c r="S54" s="167">
        <v>-12896.963914733811</v>
      </c>
      <c r="T54" s="167">
        <v>95413.077345251149</v>
      </c>
    </row>
    <row r="55" spans="2:20" x14ac:dyDescent="0.25">
      <c r="B55" s="293" t="s">
        <v>145</v>
      </c>
      <c r="C55" s="167">
        <v>3200.2438844899998</v>
      </c>
      <c r="D55" s="167">
        <v>1837.8071299873</v>
      </c>
      <c r="E55" s="167">
        <v>1299.4656995139999</v>
      </c>
      <c r="F55" s="167">
        <v>390.51558400400006</v>
      </c>
      <c r="G55" s="167">
        <v>471.35078534791887</v>
      </c>
      <c r="H55" s="167">
        <v>256.49580093078072</v>
      </c>
      <c r="I55" s="167">
        <v>0</v>
      </c>
      <c r="J55" s="167">
        <v>7455.8788842739987</v>
      </c>
      <c r="L55" s="293" t="s">
        <v>145</v>
      </c>
      <c r="M55" s="167">
        <v>3200.2438844899998</v>
      </c>
      <c r="N55" s="167">
        <v>1837.8071299873</v>
      </c>
      <c r="O55" s="167">
        <v>1299.4656995139999</v>
      </c>
      <c r="P55" s="167">
        <v>390.51558400400006</v>
      </c>
      <c r="Q55" s="167">
        <v>471.35078534791887</v>
      </c>
      <c r="R55" s="167">
        <v>256.49580093078072</v>
      </c>
      <c r="S55" s="167">
        <v>0</v>
      </c>
      <c r="T55" s="167">
        <v>7455.8788842739987</v>
      </c>
    </row>
    <row r="56" spans="2:20" x14ac:dyDescent="0.25">
      <c r="B56" s="278"/>
      <c r="C56" s="1"/>
      <c r="D56" s="1"/>
      <c r="E56" s="1"/>
      <c r="F56" s="1"/>
      <c r="G56" s="1"/>
      <c r="H56" s="1"/>
      <c r="I56" s="1"/>
      <c r="J56" s="1"/>
      <c r="L56" s="278"/>
      <c r="M56" s="1"/>
      <c r="N56" s="1"/>
      <c r="O56" s="1"/>
      <c r="P56" s="1"/>
      <c r="Q56" s="1"/>
      <c r="R56" s="1"/>
      <c r="S56" s="1"/>
      <c r="T56" s="1"/>
    </row>
    <row r="57" spans="2:20" x14ac:dyDescent="0.25">
      <c r="B57" s="138" t="s">
        <v>146</v>
      </c>
      <c r="C57" s="1"/>
      <c r="D57" s="1"/>
      <c r="E57" s="1"/>
      <c r="F57" s="1"/>
      <c r="G57" s="1"/>
      <c r="H57" s="1"/>
      <c r="I57" s="1"/>
      <c r="J57" s="1"/>
      <c r="L57" s="138" t="s">
        <v>146</v>
      </c>
      <c r="M57" s="1"/>
      <c r="N57" s="1"/>
      <c r="O57" s="1"/>
      <c r="P57" s="1"/>
      <c r="Q57" s="1"/>
      <c r="R57" s="1"/>
      <c r="S57" s="1"/>
      <c r="T57" s="1"/>
    </row>
    <row r="58" spans="2:20" x14ac:dyDescent="0.25">
      <c r="L58" s="1"/>
      <c r="M58" s="1"/>
      <c r="N58" s="1"/>
      <c r="O58" s="1"/>
      <c r="P58" s="1"/>
      <c r="Q58" s="1"/>
      <c r="R58" s="1"/>
      <c r="S58" s="1"/>
      <c r="T58" s="1"/>
    </row>
    <row r="59" spans="2:20" x14ac:dyDescent="0.25">
      <c r="C59" s="1"/>
      <c r="D59" s="1"/>
      <c r="E59" s="1"/>
      <c r="F59" s="1"/>
      <c r="G59" s="1"/>
      <c r="H59" s="1"/>
      <c r="I59" s="1"/>
      <c r="J59" s="1"/>
    </row>
  </sheetData>
  <mergeCells count="12">
    <mergeCell ref="L1:T1"/>
    <mergeCell ref="M3:Q3"/>
    <mergeCell ref="R3:R4"/>
    <mergeCell ref="L32:T32"/>
    <mergeCell ref="M34:Q34"/>
    <mergeCell ref="R34:R35"/>
    <mergeCell ref="B1:J1"/>
    <mergeCell ref="C3:G3"/>
    <mergeCell ref="H3:H4"/>
    <mergeCell ref="B32:J32"/>
    <mergeCell ref="C34:G34"/>
    <mergeCell ref="H34:H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0"/>
  <sheetViews>
    <sheetView showGridLines="0" zoomScaleNormal="100" zoomScalePageLayoutView="120" workbookViewId="0">
      <selection activeCell="F24" sqref="F24"/>
    </sheetView>
  </sheetViews>
  <sheetFormatPr baseColWidth="10" defaultColWidth="11.42578125" defaultRowHeight="15" x14ac:dyDescent="0.25"/>
  <cols>
    <col min="1" max="1" width="8.855468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customWidth="1"/>
    <col min="10" max="11" width="13.42578125" customWidth="1"/>
    <col min="12" max="12" width="1.28515625" hidden="1" customWidth="1"/>
    <col min="13" max="13" width="11.42578125" customWidth="1"/>
  </cols>
  <sheetData>
    <row r="1" spans="2:14" s="1" customFormat="1" x14ac:dyDescent="0.25"/>
    <row r="2" spans="2:14" ht="27" customHeight="1" x14ac:dyDescent="0.25">
      <c r="B2" s="391" t="s">
        <v>97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47"/>
    </row>
    <row r="3" spans="2:14" ht="6" customHeight="1" x14ac:dyDescent="0.25">
      <c r="B3" s="48"/>
      <c r="C3" s="48"/>
      <c r="D3" s="48"/>
      <c r="E3" s="49"/>
      <c r="F3" s="49"/>
      <c r="G3" s="49"/>
      <c r="H3" s="49"/>
      <c r="I3" s="49"/>
      <c r="J3" s="49"/>
      <c r="K3" s="49"/>
      <c r="L3" s="49"/>
      <c r="M3" s="49"/>
      <c r="N3" s="48"/>
    </row>
    <row r="4" spans="2:14" ht="23.1" customHeight="1" x14ac:dyDescent="0.25">
      <c r="B4" s="266"/>
      <c r="C4" s="267"/>
      <c r="D4" s="267"/>
      <c r="E4" s="296" t="s">
        <v>162</v>
      </c>
      <c r="F4" s="296" t="s">
        <v>163</v>
      </c>
      <c r="G4" s="251"/>
      <c r="H4" s="252" t="s">
        <v>2</v>
      </c>
      <c r="I4" s="250"/>
      <c r="J4" s="250" t="s">
        <v>164</v>
      </c>
      <c r="K4" s="250" t="s">
        <v>165</v>
      </c>
      <c r="L4" s="358"/>
      <c r="M4" s="357" t="s">
        <v>2</v>
      </c>
      <c r="N4" s="48"/>
    </row>
    <row r="5" spans="2:14" ht="18.95" customHeight="1" x14ac:dyDescent="0.25">
      <c r="B5" s="195"/>
      <c r="C5" s="199" t="s">
        <v>5</v>
      </c>
      <c r="D5" s="199"/>
      <c r="E5" s="144"/>
      <c r="F5" s="365"/>
      <c r="G5" s="52"/>
      <c r="H5" s="170"/>
      <c r="I5" s="52"/>
      <c r="J5" s="144"/>
      <c r="K5" s="365"/>
      <c r="L5" s="52"/>
      <c r="M5" s="170"/>
      <c r="N5" s="48"/>
    </row>
    <row r="6" spans="2:14" ht="18.95" customHeight="1" x14ac:dyDescent="0.25">
      <c r="B6" s="195"/>
      <c r="C6" s="393" t="s">
        <v>0</v>
      </c>
      <c r="D6" s="393"/>
      <c r="E6" s="54">
        <v>301.29949487454718</v>
      </c>
      <c r="F6" s="368">
        <v>296.41232623216519</v>
      </c>
      <c r="G6" s="50"/>
      <c r="H6" s="171">
        <v>1.6487737552972392</v>
      </c>
      <c r="I6" s="50"/>
      <c r="J6" s="346">
        <v>855.36684914117518</v>
      </c>
      <c r="K6" s="366">
        <v>857.84298290789525</v>
      </c>
      <c r="L6" s="50"/>
      <c r="M6" s="171">
        <v>-0.28864650245509216</v>
      </c>
      <c r="N6" s="48"/>
    </row>
    <row r="7" spans="2:14" ht="18.95" customHeight="1" x14ac:dyDescent="0.25">
      <c r="B7" s="195"/>
      <c r="C7" s="393" t="s">
        <v>4</v>
      </c>
      <c r="D7" s="393"/>
      <c r="E7" s="54">
        <v>109.84965079766317</v>
      </c>
      <c r="F7" s="368">
        <v>109.86121458134839</v>
      </c>
      <c r="G7" s="50"/>
      <c r="H7" s="171">
        <v>-1.0525810887207498E-2</v>
      </c>
      <c r="I7" s="50"/>
      <c r="J7" s="346">
        <v>325.61819237026202</v>
      </c>
      <c r="K7" s="353">
        <v>333.78268911834925</v>
      </c>
      <c r="L7" s="50"/>
      <c r="M7" s="171">
        <v>-2.446051582139519</v>
      </c>
      <c r="N7" s="48"/>
    </row>
    <row r="8" spans="2:14" ht="21" customHeight="1" x14ac:dyDescent="0.25">
      <c r="B8" s="195"/>
      <c r="C8" s="200" t="s">
        <v>10</v>
      </c>
      <c r="D8" s="201"/>
      <c r="E8" s="147">
        <v>411.14914567221035</v>
      </c>
      <c r="F8" s="369">
        <v>406.27354081351359</v>
      </c>
      <c r="G8" s="50"/>
      <c r="H8" s="171">
        <v>1.2000793477551897</v>
      </c>
      <c r="I8" s="50"/>
      <c r="J8" s="347">
        <v>1180.9850415114372</v>
      </c>
      <c r="K8" s="354">
        <v>1191.6256720262445</v>
      </c>
      <c r="L8" s="50"/>
      <c r="M8" s="171">
        <v>-0.89295076168625087</v>
      </c>
      <c r="N8" s="48"/>
    </row>
    <row r="9" spans="2:14" ht="18.95" customHeight="1" x14ac:dyDescent="0.25">
      <c r="B9" s="195"/>
      <c r="C9" s="393" t="s">
        <v>6</v>
      </c>
      <c r="D9" s="393"/>
      <c r="E9" s="54">
        <v>65.023330747950254</v>
      </c>
      <c r="F9" s="368">
        <v>63.993831427292136</v>
      </c>
      <c r="G9" s="50"/>
      <c r="H9" s="171">
        <v>1.6087477459883148</v>
      </c>
      <c r="I9" s="50"/>
      <c r="J9" s="346">
        <v>184.1489867387188</v>
      </c>
      <c r="K9" s="302">
        <v>184.98707918579058</v>
      </c>
      <c r="L9" s="50"/>
      <c r="M9" s="171">
        <v>-0.45305458670983345</v>
      </c>
      <c r="N9" s="48"/>
    </row>
    <row r="10" spans="2:14" ht="18.95" customHeight="1" x14ac:dyDescent="0.25">
      <c r="B10" s="195"/>
      <c r="C10" s="393" t="s">
        <v>7</v>
      </c>
      <c r="D10" s="393"/>
      <c r="E10" s="54">
        <v>49.391796357397958</v>
      </c>
      <c r="F10" s="368">
        <v>46.491179754770094</v>
      </c>
      <c r="G10" s="50"/>
      <c r="H10" s="171">
        <v>6.2390686102781867</v>
      </c>
      <c r="I10" s="50"/>
      <c r="J10" s="346">
        <v>136.81787086347521</v>
      </c>
      <c r="K10" s="302">
        <v>132.4800491941368</v>
      </c>
      <c r="L10" s="50"/>
      <c r="M10" s="171">
        <v>3.2743206963802951</v>
      </c>
      <c r="N10" s="48"/>
    </row>
    <row r="11" spans="2:14" ht="21" customHeight="1" x14ac:dyDescent="0.25">
      <c r="B11" s="195"/>
      <c r="C11" s="202" t="s">
        <v>40</v>
      </c>
      <c r="D11" s="201"/>
      <c r="E11" s="147">
        <v>525.56427277755859</v>
      </c>
      <c r="F11" s="303">
        <v>516.75855199557577</v>
      </c>
      <c r="G11" s="50"/>
      <c r="H11" s="171">
        <v>1.704030005498236</v>
      </c>
      <c r="I11" s="50"/>
      <c r="J11" s="347">
        <v>1501.9518991136313</v>
      </c>
      <c r="K11" s="354">
        <v>1509.092800406172</v>
      </c>
      <c r="L11" s="50"/>
      <c r="M11" s="171">
        <v>-0.47319166128277912</v>
      </c>
      <c r="N11" s="48"/>
    </row>
    <row r="12" spans="2:14" ht="18.95" customHeight="1" x14ac:dyDescent="0.25">
      <c r="B12" s="195"/>
      <c r="C12" s="393" t="s">
        <v>9</v>
      </c>
      <c r="D12" s="393"/>
      <c r="E12" s="54">
        <v>61.692344917767095</v>
      </c>
      <c r="F12" s="302">
        <v>56.300717546194392</v>
      </c>
      <c r="G12" s="50"/>
      <c r="H12" s="171">
        <v>9.5764807387204378</v>
      </c>
      <c r="I12" s="50"/>
      <c r="J12" s="346">
        <v>177.07438603962609</v>
      </c>
      <c r="K12" s="353">
        <v>166.03909908032148</v>
      </c>
      <c r="L12" s="50"/>
      <c r="M12" s="171">
        <v>6.6461978054736859</v>
      </c>
      <c r="N12" s="48"/>
    </row>
    <row r="13" spans="2:14" ht="21" customHeight="1" x14ac:dyDescent="0.25">
      <c r="B13" s="195"/>
      <c r="C13" s="202" t="s">
        <v>1</v>
      </c>
      <c r="D13" s="203"/>
      <c r="E13" s="147">
        <v>587.25661769532564</v>
      </c>
      <c r="F13" s="303">
        <v>573.05926954177028</v>
      </c>
      <c r="G13" s="60"/>
      <c r="H13" s="171">
        <v>2.477465928595457</v>
      </c>
      <c r="I13" s="50"/>
      <c r="J13" s="347">
        <v>1679.026285153257</v>
      </c>
      <c r="K13" s="354">
        <v>1675.1318994864932</v>
      </c>
      <c r="L13" s="60"/>
      <c r="M13" s="171">
        <v>0.23248232977699512</v>
      </c>
      <c r="N13" s="48"/>
    </row>
    <row r="14" spans="2:14" ht="21" customHeight="1" x14ac:dyDescent="0.25">
      <c r="B14" s="195"/>
      <c r="C14" s="204" t="s">
        <v>101</v>
      </c>
      <c r="D14" s="204"/>
      <c r="E14" s="145"/>
      <c r="F14" s="370"/>
      <c r="G14" s="52"/>
      <c r="H14" s="171"/>
      <c r="I14" s="52"/>
      <c r="J14" s="145"/>
      <c r="K14" s="364"/>
      <c r="L14" s="52"/>
      <c r="M14" s="171"/>
      <c r="N14" s="48"/>
    </row>
    <row r="15" spans="2:14" ht="18.95" customHeight="1" x14ac:dyDescent="0.25">
      <c r="B15" s="195"/>
      <c r="C15" s="205" t="s">
        <v>116</v>
      </c>
      <c r="D15" s="203"/>
      <c r="E15" s="63">
        <v>42415.194477182187</v>
      </c>
      <c r="F15" s="361">
        <v>39746.443969248488</v>
      </c>
      <c r="G15" s="50"/>
      <c r="H15" s="171">
        <v>6.7144384287522341</v>
      </c>
      <c r="I15" s="50"/>
      <c r="J15" s="348">
        <v>121318.65686628694</v>
      </c>
      <c r="K15" s="361">
        <v>116196.94226276934</v>
      </c>
      <c r="L15" s="50"/>
      <c r="M15" s="171">
        <v>4.407787764272908</v>
      </c>
      <c r="N15" s="48"/>
    </row>
    <row r="16" spans="2:14" ht="18.95" customHeight="1" x14ac:dyDescent="0.25">
      <c r="B16" s="198"/>
      <c r="C16" s="392" t="s">
        <v>3</v>
      </c>
      <c r="D16" s="392"/>
      <c r="E16" s="66">
        <v>8023.7730040535407</v>
      </c>
      <c r="F16" s="304">
        <v>7203.1375182281972</v>
      </c>
      <c r="G16" s="67"/>
      <c r="H16" s="172">
        <v>11.392750502800354</v>
      </c>
      <c r="I16" s="50"/>
      <c r="J16" s="349">
        <v>22387.187183174254</v>
      </c>
      <c r="K16" s="367">
        <v>20655.920679855444</v>
      </c>
      <c r="L16" s="67"/>
      <c r="M16" s="172">
        <v>8.3814540641958146</v>
      </c>
      <c r="N16" s="48"/>
    </row>
    <row r="17" spans="2:14" ht="14.25" customHeight="1" x14ac:dyDescent="0.25">
      <c r="B17" s="73"/>
      <c r="C17" s="74" t="s">
        <v>68</v>
      </c>
      <c r="D17" s="59"/>
      <c r="E17" s="71"/>
      <c r="F17" s="71"/>
      <c r="G17" s="72"/>
      <c r="H17" s="48"/>
      <c r="I17" s="48"/>
      <c r="J17" s="71"/>
      <c r="K17" s="71"/>
      <c r="L17" s="72"/>
      <c r="M17" s="48"/>
      <c r="N17" s="48"/>
    </row>
    <row r="18" spans="2:14" ht="14.25" customHeight="1" x14ac:dyDescent="0.25">
      <c r="B18" s="73"/>
      <c r="C18" s="74" t="s">
        <v>11</v>
      </c>
      <c r="D18" s="75"/>
      <c r="E18" s="76"/>
      <c r="F18" s="76"/>
      <c r="G18" s="77"/>
      <c r="H18" s="78"/>
      <c r="I18" s="78"/>
      <c r="J18" s="76"/>
      <c r="K18" s="76"/>
      <c r="L18" s="77"/>
      <c r="M18" s="78"/>
      <c r="N18" s="78"/>
    </row>
    <row r="19" spans="2:14" ht="12" customHeight="1" x14ac:dyDescent="0.25">
      <c r="B19" s="73"/>
      <c r="C19" s="74" t="s">
        <v>118</v>
      </c>
      <c r="D19" s="79"/>
      <c r="E19" s="80"/>
      <c r="F19" s="80"/>
      <c r="G19" s="79"/>
      <c r="H19" s="79"/>
      <c r="I19" s="79"/>
      <c r="J19" s="80"/>
      <c r="K19" s="80"/>
      <c r="L19" s="73"/>
      <c r="M19" s="73"/>
      <c r="N19" s="73"/>
    </row>
    <row r="20" spans="2:14" x14ac:dyDescent="0.25">
      <c r="B20" s="73"/>
      <c r="C20" s="81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48"/>
    </row>
  </sheetData>
  <mergeCells count="7">
    <mergeCell ref="B2:M2"/>
    <mergeCell ref="C16:D16"/>
    <mergeCell ref="C12:D12"/>
    <mergeCell ref="C10:D10"/>
    <mergeCell ref="C9:D9"/>
    <mergeCell ref="C6:D6"/>
    <mergeCell ref="C7:D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3"/>
  <sheetViews>
    <sheetView showGridLines="0" zoomScale="90" zoomScaleNormal="90" zoomScalePageLayoutView="110" workbookViewId="0">
      <selection activeCell="H13" sqref="H13"/>
    </sheetView>
  </sheetViews>
  <sheetFormatPr baseColWidth="10" defaultColWidth="11.42578125" defaultRowHeight="15" x14ac:dyDescent="0.25"/>
  <cols>
    <col min="1" max="1" width="8.28515625" customWidth="1"/>
    <col min="2" max="2" width="1.28515625" customWidth="1"/>
    <col min="3" max="3" width="7.28515625" customWidth="1"/>
    <col min="4" max="4" width="28" customWidth="1"/>
    <col min="5" max="6" width="16.140625" customWidth="1"/>
    <col min="7" max="7" width="1.28515625" customWidth="1"/>
    <col min="8" max="8" width="13.85546875" customWidth="1"/>
    <col min="9" max="9" width="1.28515625" customWidth="1"/>
    <col min="10" max="11" width="13.42578125" customWidth="1"/>
    <col min="12" max="12" width="1.28515625" customWidth="1"/>
    <col min="13" max="13" width="11.42578125" customWidth="1"/>
  </cols>
  <sheetData>
    <row r="1" spans="1:13" x14ac:dyDescent="0.25">
      <c r="E1" s="13"/>
      <c r="F1" s="13"/>
      <c r="J1" s="14"/>
      <c r="K1" s="14"/>
    </row>
    <row r="2" spans="1:13" ht="25.5" customHeight="1" x14ac:dyDescent="0.25">
      <c r="A2" s="1"/>
      <c r="B2" s="391" t="s">
        <v>130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 ht="6" customHeight="1" x14ac:dyDescent="0.25">
      <c r="A3" s="1"/>
      <c r="B3" s="48"/>
      <c r="C3" s="48"/>
      <c r="D3" s="48"/>
      <c r="E3" s="48"/>
      <c r="F3" s="114"/>
      <c r="G3" s="114"/>
      <c r="H3" s="114"/>
      <c r="I3" s="114"/>
      <c r="J3" s="114"/>
      <c r="K3" s="114"/>
      <c r="L3" s="108"/>
      <c r="M3" s="108"/>
    </row>
    <row r="4" spans="1:13" ht="23.1" customHeight="1" x14ac:dyDescent="0.25">
      <c r="A4" s="1"/>
      <c r="B4" s="257"/>
      <c r="C4" s="257"/>
      <c r="D4" s="257"/>
      <c r="E4" s="292" t="s">
        <v>162</v>
      </c>
      <c r="F4" s="294" t="s">
        <v>163</v>
      </c>
      <c r="G4" s="253"/>
      <c r="H4" s="252" t="s">
        <v>2</v>
      </c>
      <c r="I4" s="250"/>
      <c r="J4" s="250" t="s">
        <v>164</v>
      </c>
      <c r="K4" s="250" t="s">
        <v>165</v>
      </c>
      <c r="L4" s="253"/>
      <c r="M4" s="252" t="s">
        <v>2</v>
      </c>
    </row>
    <row r="5" spans="1:13" ht="21" customHeight="1" x14ac:dyDescent="0.25">
      <c r="A5" s="1"/>
      <c r="B5" s="206"/>
      <c r="C5" s="207" t="s">
        <v>74</v>
      </c>
      <c r="D5" s="212"/>
      <c r="E5" s="146"/>
      <c r="F5" s="146"/>
      <c r="G5" s="62"/>
      <c r="H5" s="173"/>
      <c r="I5" s="62"/>
      <c r="J5" s="62"/>
      <c r="K5" s="62"/>
      <c r="L5" s="62"/>
      <c r="M5" s="173"/>
    </row>
    <row r="6" spans="1:13" ht="18.95" customHeight="1" x14ac:dyDescent="0.25">
      <c r="A6" s="1"/>
      <c r="B6" s="206"/>
      <c r="C6" s="395" t="s">
        <v>0</v>
      </c>
      <c r="D6" s="396"/>
      <c r="E6" s="56">
        <v>196.63821166384719</v>
      </c>
      <c r="F6" s="56">
        <v>193.87746767536521</v>
      </c>
      <c r="G6" s="47"/>
      <c r="H6" s="171">
        <v>1.4239633009363706</v>
      </c>
      <c r="I6" s="50"/>
      <c r="J6" s="344">
        <v>542.52634752257518</v>
      </c>
      <c r="K6" s="344">
        <v>545.63768882079523</v>
      </c>
      <c r="L6" s="47"/>
      <c r="M6" s="171">
        <v>-0.57022111228132166</v>
      </c>
    </row>
    <row r="7" spans="1:13" ht="18.95" customHeight="1" x14ac:dyDescent="0.25">
      <c r="A7" s="1"/>
      <c r="B7" s="206"/>
      <c r="C7" s="395" t="s">
        <v>4</v>
      </c>
      <c r="D7" s="396"/>
      <c r="E7" s="56">
        <v>40.273510141563165</v>
      </c>
      <c r="F7" s="56">
        <v>38.440573534348395</v>
      </c>
      <c r="G7" s="47"/>
      <c r="H7" s="171">
        <v>4.7682342865591254</v>
      </c>
      <c r="I7" s="50"/>
      <c r="J7" s="344">
        <v>108.96256415976201</v>
      </c>
      <c r="K7" s="344">
        <v>107.58693732884922</v>
      </c>
      <c r="L7" s="47"/>
      <c r="M7" s="171">
        <v>1.2786188221977746</v>
      </c>
    </row>
    <row r="8" spans="1:13" ht="21" customHeight="1" x14ac:dyDescent="0.25">
      <c r="A8" s="1"/>
      <c r="B8" s="206"/>
      <c r="C8" s="208" t="s">
        <v>10</v>
      </c>
      <c r="D8" s="213"/>
      <c r="E8" s="57">
        <v>236.91172180541037</v>
      </c>
      <c r="F8" s="57">
        <v>232.31804120971361</v>
      </c>
      <c r="G8" s="47"/>
      <c r="H8" s="171">
        <v>1.9773240906202583</v>
      </c>
      <c r="I8" s="50"/>
      <c r="J8" s="345">
        <v>651.48891168233718</v>
      </c>
      <c r="K8" s="345">
        <v>653.22462614964445</v>
      </c>
      <c r="L8" s="47"/>
      <c r="M8" s="171">
        <v>-0.26571479362899053</v>
      </c>
    </row>
    <row r="9" spans="1:13" ht="18.95" customHeight="1" x14ac:dyDescent="0.25">
      <c r="A9" s="1"/>
      <c r="B9" s="206"/>
      <c r="C9" s="395" t="s">
        <v>6</v>
      </c>
      <c r="D9" s="396"/>
      <c r="E9" s="56">
        <v>32.973701218550254</v>
      </c>
      <c r="F9" s="56">
        <v>29.57986474479214</v>
      </c>
      <c r="G9" s="47"/>
      <c r="H9" s="171">
        <v>11.473468533542341</v>
      </c>
      <c r="I9" s="50"/>
      <c r="J9" s="344">
        <v>83.671919060218812</v>
      </c>
      <c r="K9" s="344">
        <v>80.419936325890603</v>
      </c>
      <c r="L9" s="47"/>
      <c r="M9" s="171">
        <v>4.0437519387605647</v>
      </c>
    </row>
    <row r="10" spans="1:13" ht="18.95" customHeight="1" x14ac:dyDescent="0.25">
      <c r="A10" s="1"/>
      <c r="B10" s="206"/>
      <c r="C10" s="395" t="s">
        <v>7</v>
      </c>
      <c r="D10" s="396"/>
      <c r="E10" s="56">
        <v>18.624354399997959</v>
      </c>
      <c r="F10" s="56">
        <v>17.695175239070092</v>
      </c>
      <c r="G10" s="47"/>
      <c r="H10" s="171">
        <v>5.2510311334825532</v>
      </c>
      <c r="I10" s="50"/>
      <c r="J10" s="344">
        <v>53.026258983575218</v>
      </c>
      <c r="K10" s="344">
        <v>50.319447612936798</v>
      </c>
      <c r="L10" s="47"/>
      <c r="M10" s="171">
        <v>5.3792549382885468</v>
      </c>
    </row>
    <row r="11" spans="1:13" ht="21" customHeight="1" x14ac:dyDescent="0.25">
      <c r="A11" s="1"/>
      <c r="B11" s="206"/>
      <c r="C11" s="208" t="s">
        <v>12</v>
      </c>
      <c r="D11" s="213"/>
      <c r="E11" s="57">
        <v>288.50977742395855</v>
      </c>
      <c r="F11" s="57">
        <v>279.59308119357581</v>
      </c>
      <c r="G11" s="47"/>
      <c r="H11" s="171">
        <v>3.1891691283337797</v>
      </c>
      <c r="I11" s="50"/>
      <c r="J11" s="345">
        <v>788.18708972613126</v>
      </c>
      <c r="K11" s="345">
        <v>783.96401008847181</v>
      </c>
      <c r="L11" s="47"/>
      <c r="M11" s="171">
        <v>0.53868284555345092</v>
      </c>
    </row>
    <row r="12" spans="1:13" ht="18.95" customHeight="1" x14ac:dyDescent="0.25">
      <c r="A12" s="1"/>
      <c r="B12" s="206"/>
      <c r="C12" s="395" t="s">
        <v>9</v>
      </c>
      <c r="D12" s="396"/>
      <c r="E12" s="56">
        <v>59.538915110567096</v>
      </c>
      <c r="F12" s="56">
        <v>54.077470248594395</v>
      </c>
      <c r="G12" s="47"/>
      <c r="H12" s="171">
        <v>10.099297982813194</v>
      </c>
      <c r="I12" s="50"/>
      <c r="J12" s="344">
        <v>168.7161394356261</v>
      </c>
      <c r="K12" s="344">
        <v>157.82689118272148</v>
      </c>
      <c r="L12" s="47"/>
      <c r="M12" s="171">
        <v>6.8994885290478036</v>
      </c>
    </row>
    <row r="13" spans="1:13" ht="21" customHeight="1" x14ac:dyDescent="0.25">
      <c r="A13" s="1"/>
      <c r="B13" s="206"/>
      <c r="C13" s="208" t="s">
        <v>1</v>
      </c>
      <c r="D13" s="212"/>
      <c r="E13" s="57">
        <v>348.04869253452563</v>
      </c>
      <c r="F13" s="57">
        <v>333.67055144217022</v>
      </c>
      <c r="G13" s="61"/>
      <c r="H13" s="171">
        <v>4.3090830252208612</v>
      </c>
      <c r="I13" s="50"/>
      <c r="J13" s="345">
        <v>956.90322916175728</v>
      </c>
      <c r="K13" s="345">
        <v>941.79090127119332</v>
      </c>
      <c r="L13" s="61"/>
      <c r="M13" s="171">
        <v>1.6046372788445895</v>
      </c>
    </row>
    <row r="14" spans="1:13" ht="21" customHeight="1" x14ac:dyDescent="0.25">
      <c r="A14" s="1"/>
      <c r="B14" s="206"/>
      <c r="C14" s="207" t="s">
        <v>13</v>
      </c>
      <c r="D14" s="212"/>
      <c r="E14" s="62"/>
      <c r="F14" s="62"/>
      <c r="G14" s="62"/>
      <c r="H14" s="176"/>
      <c r="I14" s="115"/>
      <c r="J14" s="112"/>
      <c r="K14" s="112"/>
      <c r="L14" s="62"/>
      <c r="M14" s="173"/>
    </row>
    <row r="15" spans="1:13" ht="18.95" customHeight="1" x14ac:dyDescent="0.25">
      <c r="A15" s="1"/>
      <c r="B15" s="206"/>
      <c r="C15" s="395" t="s">
        <v>14</v>
      </c>
      <c r="D15" s="396"/>
      <c r="E15" s="56">
        <v>31.900880019615556</v>
      </c>
      <c r="F15" s="56">
        <v>32.036441510943988</v>
      </c>
      <c r="G15" s="47"/>
      <c r="H15" s="171">
        <v>-0.13556149132843132</v>
      </c>
      <c r="I15" s="47"/>
      <c r="J15" s="346">
        <v>31.648512831423883</v>
      </c>
      <c r="K15" s="359">
        <v>31.579384299476569</v>
      </c>
      <c r="L15" s="47"/>
      <c r="M15" s="171">
        <v>6.9128531947313832E-2</v>
      </c>
    </row>
    <row r="16" spans="1:13" ht="18.95" customHeight="1" x14ac:dyDescent="0.25">
      <c r="A16" s="1"/>
      <c r="B16" s="206"/>
      <c r="C16" s="395" t="s">
        <v>15</v>
      </c>
      <c r="D16" s="396"/>
      <c r="E16" s="56">
        <v>68.099119980384444</v>
      </c>
      <c r="F16" s="56">
        <v>67.963558489056012</v>
      </c>
      <c r="G16" s="47"/>
      <c r="H16" s="171">
        <v>0.13556149132843132</v>
      </c>
      <c r="I16" s="47"/>
      <c r="J16" s="346">
        <v>68.351487168576128</v>
      </c>
      <c r="K16" s="359">
        <v>68.420615700523442</v>
      </c>
      <c r="L16" s="47"/>
      <c r="M16" s="171">
        <v>-6.9128531947313832E-2</v>
      </c>
    </row>
    <row r="17" spans="1:13" ht="18.95" customHeight="1" x14ac:dyDescent="0.25">
      <c r="A17" s="1"/>
      <c r="B17" s="206"/>
      <c r="C17" s="395" t="s">
        <v>16</v>
      </c>
      <c r="D17" s="396"/>
      <c r="E17" s="56">
        <v>54.469726330230984</v>
      </c>
      <c r="F17" s="56">
        <v>53.750149240117352</v>
      </c>
      <c r="G17" s="47"/>
      <c r="H17" s="171">
        <v>0.71957709011363136</v>
      </c>
      <c r="I17" s="47"/>
      <c r="J17" s="346">
        <v>53.810327962800258</v>
      </c>
      <c r="K17" s="359">
        <v>53.111500704702678</v>
      </c>
      <c r="L17" s="47"/>
      <c r="M17" s="171">
        <v>0.69882725809758028</v>
      </c>
    </row>
    <row r="18" spans="1:13" ht="18.95" customHeight="1" x14ac:dyDescent="0.25">
      <c r="A18" s="1"/>
      <c r="B18" s="206"/>
      <c r="C18" s="394" t="s">
        <v>18</v>
      </c>
      <c r="D18" s="394"/>
      <c r="E18" s="56">
        <v>45.530273669769024</v>
      </c>
      <c r="F18" s="56">
        <v>46.249850759882641</v>
      </c>
      <c r="G18" s="47"/>
      <c r="H18" s="171">
        <v>-0.71957709011361715</v>
      </c>
      <c r="I18" s="47"/>
      <c r="J18" s="346">
        <v>46.189672037199763</v>
      </c>
      <c r="K18" s="359">
        <v>46.888499295297315</v>
      </c>
      <c r="L18" s="47"/>
      <c r="M18" s="171">
        <v>-0.69882725809755186</v>
      </c>
    </row>
    <row r="19" spans="1:13" ht="21" customHeight="1" x14ac:dyDescent="0.25">
      <c r="A19" s="1"/>
      <c r="B19" s="209"/>
      <c r="C19" s="210" t="s">
        <v>102</v>
      </c>
      <c r="D19" s="210"/>
      <c r="E19" s="62"/>
      <c r="F19" s="62"/>
      <c r="G19" s="62"/>
      <c r="H19" s="176"/>
      <c r="I19" s="62"/>
      <c r="J19" s="112"/>
      <c r="K19" s="112"/>
      <c r="L19" s="62"/>
      <c r="M19" s="173"/>
    </row>
    <row r="20" spans="1:13" ht="18.95" customHeight="1" x14ac:dyDescent="0.25">
      <c r="A20" s="1"/>
      <c r="B20" s="206"/>
      <c r="C20" s="211" t="s">
        <v>17</v>
      </c>
      <c r="D20" s="207"/>
      <c r="E20" s="149">
        <v>18816.885853119988</v>
      </c>
      <c r="F20" s="341">
        <v>17134.718225099994</v>
      </c>
      <c r="G20" s="47"/>
      <c r="H20" s="171">
        <v>9.8173054608849739</v>
      </c>
      <c r="I20" s="47"/>
      <c r="J20" s="340">
        <v>51147.252231479979</v>
      </c>
      <c r="K20" s="341">
        <v>47230.686827140016</v>
      </c>
      <c r="L20" s="47"/>
      <c r="M20" s="171">
        <v>8.2924167896906376</v>
      </c>
    </row>
    <row r="21" spans="1:13" ht="16.5" customHeight="1" x14ac:dyDescent="0.25">
      <c r="A21" s="1"/>
      <c r="B21" s="209"/>
      <c r="C21" s="392" t="s">
        <v>3</v>
      </c>
      <c r="D21" s="392"/>
      <c r="E21" s="149">
        <v>4584.8774451410436</v>
      </c>
      <c r="F21" s="341">
        <v>4096.6391753384369</v>
      </c>
      <c r="G21" s="68"/>
      <c r="H21" s="172">
        <v>11.918019842747608</v>
      </c>
      <c r="I21" s="47"/>
      <c r="J21" s="340">
        <v>11925.763521531013</v>
      </c>
      <c r="K21" s="341">
        <v>10904.63583315596</v>
      </c>
      <c r="L21" s="47"/>
      <c r="M21" s="172">
        <v>9.3641612979892042</v>
      </c>
    </row>
    <row r="22" spans="1:13" ht="16.5" customHeight="1" x14ac:dyDescent="0.25">
      <c r="A22" s="1"/>
      <c r="B22" s="73"/>
      <c r="C22" s="74" t="s">
        <v>68</v>
      </c>
      <c r="D22" s="59"/>
      <c r="E22" s="71"/>
      <c r="F22" s="71"/>
      <c r="G22" s="72"/>
      <c r="H22" s="48"/>
      <c r="I22" s="48"/>
      <c r="J22" s="71"/>
      <c r="K22" s="71"/>
      <c r="L22" s="72"/>
      <c r="M22" s="48"/>
    </row>
    <row r="23" spans="1:13" x14ac:dyDescent="0.25">
      <c r="A23" s="1"/>
      <c r="B23" s="73"/>
      <c r="C23" s="74" t="s">
        <v>11</v>
      </c>
      <c r="D23" s="75"/>
      <c r="E23" s="76"/>
      <c r="F23" s="76"/>
      <c r="G23" s="77"/>
      <c r="H23" s="78"/>
      <c r="I23" s="78"/>
      <c r="J23" s="76"/>
      <c r="K23" s="76"/>
      <c r="L23" s="77"/>
      <c r="M23" s="78"/>
    </row>
  </sheetData>
  <mergeCells count="11">
    <mergeCell ref="C18:D18"/>
    <mergeCell ref="C16:D16"/>
    <mergeCell ref="C17:D17"/>
    <mergeCell ref="C21:D21"/>
    <mergeCell ref="B2:M2"/>
    <mergeCell ref="C10:D10"/>
    <mergeCell ref="C12:D12"/>
    <mergeCell ref="C15:D15"/>
    <mergeCell ref="C6:D6"/>
    <mergeCell ref="C7:D7"/>
    <mergeCell ref="C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2"/>
  <sheetViews>
    <sheetView showGridLines="0" zoomScaleNormal="100" zoomScalePageLayoutView="140" workbookViewId="0">
      <selection activeCell="H25" sqref="H25"/>
    </sheetView>
  </sheetViews>
  <sheetFormatPr baseColWidth="10" defaultColWidth="11.42578125" defaultRowHeight="15" x14ac:dyDescent="0.25"/>
  <cols>
    <col min="1" max="1" width="8.85546875" style="1" customWidth="1"/>
    <col min="2" max="2" width="1.85546875" style="1" customWidth="1"/>
    <col min="3" max="3" width="9" style="1" customWidth="1"/>
    <col min="4" max="4" width="28.140625" style="1" customWidth="1"/>
    <col min="5" max="6" width="13.28515625" style="1" customWidth="1"/>
    <col min="7" max="7" width="2.42578125" style="1" hidden="1" customWidth="1"/>
    <col min="8" max="8" width="14.28515625" style="1" customWidth="1"/>
    <col min="9" max="9" width="3.140625" style="1" customWidth="1"/>
    <col min="10" max="11" width="13.42578125" style="1" customWidth="1"/>
    <col min="12" max="12" width="2.7109375" style="1" hidden="1" customWidth="1"/>
    <col min="13" max="13" width="11.85546875" style="1" customWidth="1"/>
    <col min="14" max="16384" width="11.42578125" style="1"/>
  </cols>
  <sheetData>
    <row r="1" spans="1:13" x14ac:dyDescent="0.25">
      <c r="A1" s="12"/>
      <c r="B1" s="12"/>
      <c r="C1" s="12"/>
      <c r="D1" s="14"/>
      <c r="E1" s="22"/>
      <c r="F1" s="22"/>
      <c r="J1" s="14"/>
      <c r="K1" s="14"/>
    </row>
    <row r="2" spans="1:13" ht="25.5" customHeight="1" x14ac:dyDescent="0.25">
      <c r="B2" s="397" t="s">
        <v>100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</row>
    <row r="3" spans="1:13" ht="6" customHeight="1" x14ac:dyDescent="0.25">
      <c r="B3" s="48"/>
      <c r="C3" s="48"/>
      <c r="D3" s="48"/>
      <c r="E3" s="48"/>
      <c r="F3" s="114"/>
      <c r="G3" s="114"/>
      <c r="H3" s="114"/>
      <c r="I3" s="114"/>
      <c r="J3" s="114"/>
      <c r="K3" s="114"/>
      <c r="L3" s="108"/>
      <c r="M3" s="108"/>
    </row>
    <row r="4" spans="1:13" x14ac:dyDescent="0.25">
      <c r="B4" s="266"/>
      <c r="C4" s="266"/>
      <c r="D4" s="266"/>
      <c r="E4" s="254" t="s">
        <v>162</v>
      </c>
      <c r="F4" s="254" t="s">
        <v>163</v>
      </c>
      <c r="G4" s="255"/>
      <c r="H4" s="256" t="s">
        <v>2</v>
      </c>
      <c r="I4" s="254"/>
      <c r="J4" s="254" t="s">
        <v>164</v>
      </c>
      <c r="K4" s="254" t="s">
        <v>165</v>
      </c>
      <c r="L4" s="255"/>
      <c r="M4" s="256" t="s">
        <v>2</v>
      </c>
    </row>
    <row r="5" spans="1:13" x14ac:dyDescent="0.25">
      <c r="B5" s="214"/>
      <c r="C5" s="207" t="s">
        <v>74</v>
      </c>
      <c r="D5" s="207"/>
      <c r="E5" s="53"/>
      <c r="F5" s="53"/>
      <c r="G5" s="53"/>
      <c r="H5" s="178"/>
      <c r="I5" s="53"/>
      <c r="J5" s="53"/>
      <c r="K5" s="372"/>
      <c r="L5" s="53"/>
      <c r="M5" s="178"/>
    </row>
    <row r="6" spans="1:13" x14ac:dyDescent="0.25">
      <c r="B6" s="214"/>
      <c r="C6" s="395" t="s">
        <v>0</v>
      </c>
      <c r="D6" s="395"/>
      <c r="E6" s="56">
        <v>50.947472329999997</v>
      </c>
      <c r="F6" s="353">
        <v>48.540553789999997</v>
      </c>
      <c r="G6" s="48"/>
      <c r="H6" s="177">
        <v>4.9585724761464389</v>
      </c>
      <c r="I6" s="83"/>
      <c r="J6" s="342">
        <v>147.90198498000001</v>
      </c>
      <c r="K6" s="371">
        <v>147.32671374</v>
      </c>
      <c r="L6" s="48"/>
      <c r="M6" s="177">
        <v>0.39047313647084803</v>
      </c>
    </row>
    <row r="7" spans="1:13" x14ac:dyDescent="0.25">
      <c r="B7" s="214"/>
      <c r="C7" s="395" t="s">
        <v>4</v>
      </c>
      <c r="D7" s="395"/>
      <c r="E7" s="56">
        <v>28.77146261</v>
      </c>
      <c r="F7" s="353">
        <v>27.598330520000001</v>
      </c>
      <c r="G7" s="48"/>
      <c r="H7" s="177">
        <v>4.2507357071829066</v>
      </c>
      <c r="I7" s="83"/>
      <c r="J7" s="342">
        <v>82.820804890000005</v>
      </c>
      <c r="K7" s="371">
        <v>83.680174810000011</v>
      </c>
      <c r="L7" s="48"/>
      <c r="M7" s="177">
        <v>-1.0269695563510095</v>
      </c>
    </row>
    <row r="8" spans="1:13" x14ac:dyDescent="0.25">
      <c r="B8" s="214"/>
      <c r="C8" s="208" t="s">
        <v>10</v>
      </c>
      <c r="D8" s="196"/>
      <c r="E8" s="57">
        <v>79.718934939999997</v>
      </c>
      <c r="F8" s="354">
        <v>76.138884309999995</v>
      </c>
      <c r="G8" s="48"/>
      <c r="H8" s="177">
        <v>4.7020003805464228</v>
      </c>
      <c r="I8" s="83"/>
      <c r="J8" s="343">
        <v>230.72278986999999</v>
      </c>
      <c r="K8" s="373">
        <v>231.00688854999999</v>
      </c>
      <c r="L8" s="48"/>
      <c r="M8" s="177">
        <v>-0.12298277414291015</v>
      </c>
    </row>
    <row r="9" spans="1:13" x14ac:dyDescent="0.25">
      <c r="B9" s="214"/>
      <c r="C9" s="395" t="s">
        <v>6</v>
      </c>
      <c r="D9" s="395"/>
      <c r="E9" s="56">
        <v>16.050802810000004</v>
      </c>
      <c r="F9" s="353">
        <v>17.716746659999995</v>
      </c>
      <c r="G9" s="48"/>
      <c r="H9" s="177">
        <v>-9.4032153982383075</v>
      </c>
      <c r="I9" s="83"/>
      <c r="J9" s="342">
        <v>44.727844230000002</v>
      </c>
      <c r="K9" s="371">
        <v>49.319791959999989</v>
      </c>
      <c r="L9" s="48"/>
      <c r="M9" s="177">
        <v>-9.3105577852481858</v>
      </c>
    </row>
    <row r="10" spans="1:13" x14ac:dyDescent="0.25">
      <c r="B10" s="214"/>
      <c r="C10" s="395" t="s">
        <v>7</v>
      </c>
      <c r="D10" s="395"/>
      <c r="E10" s="56">
        <v>21.672014829999998</v>
      </c>
      <c r="F10" s="353">
        <v>19.968857570000001</v>
      </c>
      <c r="G10" s="48"/>
      <c r="H10" s="177">
        <v>8.5290670937466118</v>
      </c>
      <c r="I10" s="83"/>
      <c r="J10" s="342">
        <v>55.712635349999999</v>
      </c>
      <c r="K10" s="371">
        <v>54.250234820000003</v>
      </c>
      <c r="L10" s="48"/>
      <c r="M10" s="177">
        <v>2.6956575116258596</v>
      </c>
    </row>
    <row r="11" spans="1:13" x14ac:dyDescent="0.25">
      <c r="B11" s="214"/>
      <c r="C11" s="208" t="s">
        <v>1</v>
      </c>
      <c r="D11" s="207"/>
      <c r="E11" s="57">
        <v>117.44175258</v>
      </c>
      <c r="F11" s="354">
        <v>113.82448853999999</v>
      </c>
      <c r="G11" s="69"/>
      <c r="H11" s="177">
        <v>3.1779312926399239</v>
      </c>
      <c r="I11" s="83"/>
      <c r="J11" s="343">
        <v>331.16326944999997</v>
      </c>
      <c r="K11" s="373">
        <v>334.57691533000002</v>
      </c>
      <c r="L11" s="69"/>
      <c r="M11" s="177">
        <v>-1.0202873311307536</v>
      </c>
    </row>
    <row r="12" spans="1:13" x14ac:dyDescent="0.25">
      <c r="B12" s="214"/>
      <c r="C12" s="207" t="s">
        <v>13</v>
      </c>
      <c r="D12" s="207"/>
      <c r="E12" s="53"/>
      <c r="F12" s="363"/>
      <c r="G12" s="53"/>
      <c r="H12" s="178"/>
      <c r="I12" s="96"/>
      <c r="J12" s="84"/>
      <c r="K12" s="374"/>
      <c r="L12" s="53"/>
      <c r="M12" s="178"/>
    </row>
    <row r="13" spans="1:13" x14ac:dyDescent="0.25">
      <c r="B13" s="214"/>
      <c r="C13" s="395" t="s">
        <v>16</v>
      </c>
      <c r="D13" s="395"/>
      <c r="E13" s="56">
        <v>61.372419277294135</v>
      </c>
      <c r="F13" s="353">
        <v>62.0914851158443</v>
      </c>
      <c r="G13" s="48"/>
      <c r="H13" s="177">
        <v>-0.71906583855016493</v>
      </c>
      <c r="I13" s="48"/>
      <c r="J13" s="338">
        <v>62.914846197199445</v>
      </c>
      <c r="K13" s="375">
        <v>63.269908063205527</v>
      </c>
      <c r="L13" s="48"/>
      <c r="M13" s="177">
        <v>-0.35506186600608203</v>
      </c>
    </row>
    <row r="14" spans="1:13" x14ac:dyDescent="0.25">
      <c r="B14" s="214"/>
      <c r="C14" s="395" t="s">
        <v>18</v>
      </c>
      <c r="D14" s="395"/>
      <c r="E14" s="56">
        <v>38.627580722705865</v>
      </c>
      <c r="F14" s="353">
        <v>37.9085148841557</v>
      </c>
      <c r="G14" s="48"/>
      <c r="H14" s="177">
        <v>0.71906583855016493</v>
      </c>
      <c r="I14" s="48"/>
      <c r="J14" s="338">
        <v>37.085153802800555</v>
      </c>
      <c r="K14" s="375">
        <v>36.730091936794466</v>
      </c>
      <c r="L14" s="48"/>
      <c r="M14" s="177">
        <v>0.35506186600608913</v>
      </c>
    </row>
    <row r="15" spans="1:13" x14ac:dyDescent="0.25">
      <c r="B15" s="215"/>
      <c r="C15" s="210" t="s">
        <v>102</v>
      </c>
      <c r="D15" s="210"/>
      <c r="E15" s="53"/>
      <c r="F15" s="355"/>
      <c r="G15" s="53"/>
      <c r="H15" s="194"/>
      <c r="I15" s="53"/>
      <c r="J15" s="84"/>
      <c r="K15" s="376"/>
      <c r="L15" s="53"/>
      <c r="M15" s="178"/>
    </row>
    <row r="16" spans="1:13" x14ac:dyDescent="0.25">
      <c r="B16" s="214"/>
      <c r="C16" s="211" t="s">
        <v>116</v>
      </c>
      <c r="D16" s="207"/>
      <c r="E16" s="149">
        <v>15741.386900509398</v>
      </c>
      <c r="F16" s="362">
        <v>14267.592711764399</v>
      </c>
      <c r="G16" s="48"/>
      <c r="H16" s="177">
        <v>10.329662603347067</v>
      </c>
      <c r="I16" s="48"/>
      <c r="J16" s="340">
        <v>44182.733887789036</v>
      </c>
      <c r="K16" s="362">
        <v>41584.03101627493</v>
      </c>
      <c r="L16" s="48"/>
      <c r="M16" s="177">
        <v>6.2492808128606914</v>
      </c>
    </row>
    <row r="17" spans="2:13" x14ac:dyDescent="0.25">
      <c r="B17" s="215"/>
      <c r="C17" s="392" t="s">
        <v>3</v>
      </c>
      <c r="D17" s="392"/>
      <c r="E17" s="149">
        <v>1977.6627619572721</v>
      </c>
      <c r="F17" s="356">
        <v>1646.1901919416041</v>
      </c>
      <c r="G17" s="72"/>
      <c r="H17" s="179">
        <v>20.135739578469458</v>
      </c>
      <c r="I17" s="48"/>
      <c r="J17" s="340">
        <v>5315.2105838472326</v>
      </c>
      <c r="K17" s="356">
        <v>4696.3718574747045</v>
      </c>
      <c r="L17" s="48"/>
      <c r="M17" s="179">
        <v>13.176953298269801</v>
      </c>
    </row>
    <row r="18" spans="2:13" ht="6" customHeight="1" x14ac:dyDescent="0.25">
      <c r="B18" s="48"/>
      <c r="C18" s="70"/>
      <c r="D18" s="70"/>
      <c r="E18" s="71"/>
      <c r="F18" s="71"/>
      <c r="G18" s="72"/>
      <c r="H18" s="47"/>
      <c r="I18" s="48"/>
      <c r="J18" s="71"/>
      <c r="K18" s="71"/>
      <c r="L18" s="72"/>
      <c r="M18" s="47"/>
    </row>
    <row r="19" spans="2:13" ht="12.75" customHeight="1" x14ac:dyDescent="0.25">
      <c r="B19" s="73"/>
      <c r="C19" s="74" t="s">
        <v>68</v>
      </c>
      <c r="D19" s="59"/>
      <c r="E19" s="71"/>
      <c r="F19" s="71"/>
      <c r="G19" s="72"/>
      <c r="H19" s="48"/>
      <c r="I19" s="48"/>
      <c r="J19" s="71"/>
      <c r="K19" s="71"/>
      <c r="L19" s="72"/>
      <c r="M19" s="48"/>
    </row>
    <row r="20" spans="2:13" ht="12.75" customHeight="1" x14ac:dyDescent="0.25">
      <c r="B20" s="73"/>
      <c r="C20" s="74" t="s">
        <v>11</v>
      </c>
      <c r="D20" s="75"/>
      <c r="E20" s="76"/>
      <c r="F20" s="76"/>
      <c r="G20" s="77"/>
      <c r="H20" s="78"/>
      <c r="I20" s="78"/>
      <c r="J20" s="76"/>
      <c r="K20" s="76"/>
      <c r="L20" s="77"/>
      <c r="M20" s="78"/>
    </row>
    <row r="21" spans="2:13" ht="12.75" customHeight="1" x14ac:dyDescent="0.25">
      <c r="B21" s="73"/>
      <c r="C21" s="74" t="s">
        <v>118</v>
      </c>
      <c r="D21" s="79"/>
      <c r="E21" s="79"/>
      <c r="F21" s="79"/>
      <c r="G21" s="79"/>
      <c r="H21" s="79"/>
      <c r="I21" s="79"/>
      <c r="J21" s="79"/>
      <c r="K21" s="73"/>
      <c r="L21" s="73"/>
      <c r="M21" s="73"/>
    </row>
    <row r="22" spans="2:13" x14ac:dyDescent="0.25">
      <c r="E22" s="19"/>
      <c r="F22" s="19"/>
      <c r="G22" s="19"/>
      <c r="H22" s="19"/>
      <c r="I22" s="19"/>
      <c r="J22" s="19"/>
      <c r="K22" s="12"/>
    </row>
  </sheetData>
  <mergeCells count="8">
    <mergeCell ref="B2:M2"/>
    <mergeCell ref="C6:D6"/>
    <mergeCell ref="C13:D13"/>
    <mergeCell ref="C14:D14"/>
    <mergeCell ref="C17:D17"/>
    <mergeCell ref="C7:D7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showGridLines="0" zoomScale="80" zoomScaleNormal="80" workbookViewId="0">
      <selection activeCell="I28" sqref="I28"/>
    </sheetView>
  </sheetViews>
  <sheetFormatPr baseColWidth="10" defaultColWidth="11.42578125" defaultRowHeight="15" x14ac:dyDescent="0.25"/>
  <cols>
    <col min="1" max="1" width="8.85546875" customWidth="1"/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/>
    <col min="10" max="10" width="13.42578125" customWidth="1"/>
    <col min="11" max="11" width="13.28515625" customWidth="1"/>
    <col min="12" max="12" width="1.28515625" hidden="1" customWidth="1"/>
    <col min="13" max="13" width="13.85546875" customWidth="1"/>
    <col min="14" max="14" width="1.28515625" customWidth="1"/>
  </cols>
  <sheetData>
    <row r="1" spans="1:14" x14ac:dyDescent="0.25">
      <c r="B1" s="73"/>
      <c r="C1" s="109"/>
      <c r="D1" s="82"/>
      <c r="E1" s="110"/>
      <c r="F1" s="110"/>
      <c r="G1" s="111"/>
      <c r="H1" s="82"/>
      <c r="I1" s="82"/>
      <c r="J1" s="110"/>
      <c r="K1" s="110"/>
      <c r="L1" s="111">
        <v>0</v>
      </c>
      <c r="M1" s="82"/>
      <c r="N1" s="82"/>
    </row>
    <row r="2" spans="1:14" ht="24.75" customHeight="1" x14ac:dyDescent="0.25">
      <c r="A2" s="1"/>
      <c r="B2" s="397" t="s">
        <v>154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108"/>
    </row>
    <row r="3" spans="1:14" ht="6" customHeight="1" x14ac:dyDescent="0.25">
      <c r="A3" s="1"/>
      <c r="B3" s="48"/>
      <c r="C3" s="48"/>
      <c r="D3" s="48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23.1" customHeight="1" x14ac:dyDescent="0.25">
      <c r="A4" s="1"/>
      <c r="B4" s="266"/>
      <c r="C4" s="266"/>
      <c r="D4" s="266"/>
      <c r="E4" s="292" t="s">
        <v>162</v>
      </c>
      <c r="F4" s="294" t="s">
        <v>163</v>
      </c>
      <c r="G4" s="253"/>
      <c r="H4" s="252" t="s">
        <v>2</v>
      </c>
      <c r="I4" s="292"/>
      <c r="J4" s="292" t="s">
        <v>164</v>
      </c>
      <c r="K4" s="292" t="s">
        <v>165</v>
      </c>
      <c r="L4" s="253"/>
      <c r="M4" s="252" t="s">
        <v>2</v>
      </c>
      <c r="N4" s="116"/>
    </row>
    <row r="5" spans="1:14" ht="21" customHeight="1" x14ac:dyDescent="0.25">
      <c r="A5" s="1"/>
      <c r="B5" s="214"/>
      <c r="C5" s="207" t="s">
        <v>74</v>
      </c>
      <c r="D5" s="207"/>
      <c r="E5" s="53"/>
      <c r="F5" s="53"/>
      <c r="G5" s="53"/>
      <c r="H5" s="178"/>
      <c r="I5" s="53"/>
      <c r="J5" s="53"/>
      <c r="K5" s="53"/>
      <c r="L5" s="53"/>
      <c r="M5" s="178"/>
      <c r="N5" s="53"/>
    </row>
    <row r="6" spans="1:14" ht="18.95" customHeight="1" x14ac:dyDescent="0.25">
      <c r="A6" s="1"/>
      <c r="B6" s="214"/>
      <c r="C6" s="395" t="s">
        <v>0</v>
      </c>
      <c r="D6" s="395"/>
      <c r="E6" s="56">
        <v>53.713810880700002</v>
      </c>
      <c r="F6" s="353">
        <v>53.994304766799999</v>
      </c>
      <c r="G6" s="48"/>
      <c r="H6" s="177">
        <v>-0.51948791138517469</v>
      </c>
      <c r="I6" s="83"/>
      <c r="J6" s="338">
        <v>164.93851663859999</v>
      </c>
      <c r="K6" s="375">
        <v>164.87858034710001</v>
      </c>
      <c r="L6" s="48"/>
      <c r="M6" s="177">
        <v>3.6351775575571565E-2</v>
      </c>
      <c r="N6" s="117"/>
    </row>
    <row r="7" spans="1:14" ht="18.95" customHeight="1" x14ac:dyDescent="0.25">
      <c r="A7" s="1"/>
      <c r="B7" s="214"/>
      <c r="C7" s="395" t="s">
        <v>4</v>
      </c>
      <c r="D7" s="395"/>
      <c r="E7" s="56">
        <v>40.804678046100001</v>
      </c>
      <c r="F7" s="353">
        <v>43.822310526999999</v>
      </c>
      <c r="G7" s="48"/>
      <c r="H7" s="177">
        <v>-6.886064300604966</v>
      </c>
      <c r="I7" s="83"/>
      <c r="J7" s="338">
        <v>133.83482332049999</v>
      </c>
      <c r="K7" s="375">
        <v>142.5155769795</v>
      </c>
      <c r="L7" s="48"/>
      <c r="M7" s="177">
        <v>-6.0910911234978045</v>
      </c>
      <c r="N7" s="117"/>
    </row>
    <row r="8" spans="1:14" ht="21" customHeight="1" x14ac:dyDescent="0.25">
      <c r="A8" s="1"/>
      <c r="B8" s="214"/>
      <c r="C8" s="208" t="s">
        <v>10</v>
      </c>
      <c r="D8" s="196"/>
      <c r="E8" s="57">
        <v>94.518488926800003</v>
      </c>
      <c r="F8" s="354">
        <v>97.816615293799998</v>
      </c>
      <c r="G8" s="48"/>
      <c r="H8" s="177">
        <v>-3.3717445212081865</v>
      </c>
      <c r="I8" s="83"/>
      <c r="J8" s="339">
        <v>298.77333995909999</v>
      </c>
      <c r="K8" s="378">
        <v>307.39415732660001</v>
      </c>
      <c r="L8" s="48"/>
      <c r="M8" s="177">
        <v>-2.8044831568937667</v>
      </c>
      <c r="N8" s="117"/>
    </row>
    <row r="9" spans="1:14" ht="18.95" customHeight="1" x14ac:dyDescent="0.25">
      <c r="A9" s="1"/>
      <c r="B9" s="214"/>
      <c r="C9" s="395" t="s">
        <v>6</v>
      </c>
      <c r="D9" s="395"/>
      <c r="E9" s="56">
        <v>15.998826719400004</v>
      </c>
      <c r="F9" s="353">
        <v>16.697220022500002</v>
      </c>
      <c r="G9" s="48"/>
      <c r="H9" s="177">
        <v>-4.1826921017923517</v>
      </c>
      <c r="I9" s="83"/>
      <c r="J9" s="338">
        <v>55.749223448500004</v>
      </c>
      <c r="K9" s="375">
        <v>55.247350899899999</v>
      </c>
      <c r="L9" s="48"/>
      <c r="M9" s="177">
        <v>0.9084101598089811</v>
      </c>
      <c r="N9" s="117"/>
    </row>
    <row r="10" spans="1:14" ht="18.95" customHeight="1" x14ac:dyDescent="0.25">
      <c r="A10" s="1"/>
      <c r="B10" s="214"/>
      <c r="C10" s="395" t="s">
        <v>7</v>
      </c>
      <c r="D10" s="395"/>
      <c r="E10" s="56">
        <v>9.0954271273999989</v>
      </c>
      <c r="F10" s="353">
        <v>8.8271469457000009</v>
      </c>
      <c r="G10" s="48"/>
      <c r="H10" s="177">
        <v>3.0392626672051337</v>
      </c>
      <c r="I10" s="83"/>
      <c r="J10" s="338">
        <v>28.078976529899997</v>
      </c>
      <c r="K10" s="375">
        <v>27.910366761200002</v>
      </c>
      <c r="L10" s="48"/>
      <c r="M10" s="177">
        <v>0.60411161968101368</v>
      </c>
      <c r="N10" s="117"/>
    </row>
    <row r="11" spans="1:14" s="1" customFormat="1" ht="21" customHeight="1" x14ac:dyDescent="0.25">
      <c r="B11" s="214"/>
      <c r="C11" s="208" t="s">
        <v>12</v>
      </c>
      <c r="D11" s="196"/>
      <c r="E11" s="57">
        <v>119.6127427736</v>
      </c>
      <c r="F11" s="354">
        <v>123.34098226200001</v>
      </c>
      <c r="G11" s="48"/>
      <c r="H11" s="177">
        <v>-3.0227094190643844</v>
      </c>
      <c r="I11" s="83"/>
      <c r="J11" s="339">
        <v>382.60153993750004</v>
      </c>
      <c r="K11" s="378">
        <v>390.55187498769999</v>
      </c>
      <c r="L11" s="48"/>
      <c r="M11" s="177">
        <v>-2.0356668497495622</v>
      </c>
      <c r="N11" s="55"/>
    </row>
    <row r="12" spans="1:14" s="1" customFormat="1" ht="18.95" customHeight="1" x14ac:dyDescent="0.25">
      <c r="B12" s="214"/>
      <c r="C12" s="395" t="s">
        <v>9</v>
      </c>
      <c r="D12" s="395"/>
      <c r="E12" s="56">
        <v>2.1534298071999998</v>
      </c>
      <c r="F12" s="353">
        <v>2.2232472975999999</v>
      </c>
      <c r="G12" s="48"/>
      <c r="H12" s="177">
        <v>-3.1403384803556644</v>
      </c>
      <c r="I12" s="83"/>
      <c r="J12" s="338">
        <v>8.3582466039999996</v>
      </c>
      <c r="K12" s="375">
        <v>8.2122078976000008</v>
      </c>
      <c r="L12" s="48"/>
      <c r="M12" s="177">
        <v>1.7783123396410749</v>
      </c>
      <c r="N12" s="55"/>
    </row>
    <row r="13" spans="1:14" s="1" customFormat="1" ht="21" customHeight="1" x14ac:dyDescent="0.25">
      <c r="B13" s="214"/>
      <c r="C13" s="208" t="s">
        <v>1</v>
      </c>
      <c r="D13" s="207"/>
      <c r="E13" s="57">
        <v>121.7661725808</v>
      </c>
      <c r="F13" s="354">
        <v>125.56422955960001</v>
      </c>
      <c r="G13" s="69"/>
      <c r="H13" s="177">
        <v>-3.0247921658271504</v>
      </c>
      <c r="I13" s="83"/>
      <c r="J13" s="339">
        <v>390.95978654149997</v>
      </c>
      <c r="K13" s="378">
        <v>398.76408288530001</v>
      </c>
      <c r="L13" s="69"/>
      <c r="M13" s="177">
        <v>-1.9571211848698145</v>
      </c>
      <c r="N13" s="55"/>
    </row>
    <row r="14" spans="1:14" ht="21" customHeight="1" x14ac:dyDescent="0.25">
      <c r="A14" s="1"/>
      <c r="B14" s="214"/>
      <c r="C14" s="207" t="s">
        <v>13</v>
      </c>
      <c r="D14" s="207"/>
      <c r="E14" s="53"/>
      <c r="F14" s="363"/>
      <c r="G14" s="53"/>
      <c r="H14" s="178"/>
      <c r="I14" s="83"/>
      <c r="J14" s="377"/>
      <c r="K14" s="374"/>
      <c r="L14" s="48"/>
      <c r="M14" s="180"/>
      <c r="N14" s="53"/>
    </row>
    <row r="15" spans="1:14" ht="18.95" customHeight="1" x14ac:dyDescent="0.25">
      <c r="A15" s="1"/>
      <c r="B15" s="214"/>
      <c r="C15" s="395" t="s">
        <v>14</v>
      </c>
      <c r="D15" s="395"/>
      <c r="E15" s="56">
        <v>30.554179556745908</v>
      </c>
      <c r="F15" s="353">
        <v>28.538353118090033</v>
      </c>
      <c r="G15" s="48"/>
      <c r="H15" s="177">
        <v>2.0158264386558749</v>
      </c>
      <c r="I15" s="48"/>
      <c r="J15" s="338">
        <v>30.236941326829751</v>
      </c>
      <c r="K15" s="375">
        <v>28.558673639082439</v>
      </c>
      <c r="L15" s="48"/>
      <c r="M15" s="177">
        <v>1.6782676877473115</v>
      </c>
      <c r="N15" s="117"/>
    </row>
    <row r="16" spans="1:14" ht="18.95" customHeight="1" x14ac:dyDescent="0.25">
      <c r="A16" s="1"/>
      <c r="B16" s="214"/>
      <c r="C16" s="395" t="s">
        <v>15</v>
      </c>
      <c r="D16" s="395"/>
      <c r="E16" s="56">
        <v>69.445820443254092</v>
      </c>
      <c r="F16" s="353">
        <v>71.461646881909971</v>
      </c>
      <c r="G16" s="48"/>
      <c r="H16" s="177">
        <v>-2.0158264386558784</v>
      </c>
      <c r="I16" s="48"/>
      <c r="J16" s="338">
        <v>69.763058673170249</v>
      </c>
      <c r="K16" s="375">
        <v>71.441326360917557</v>
      </c>
      <c r="L16" s="48"/>
      <c r="M16" s="177">
        <v>-1.6782676877473079</v>
      </c>
      <c r="N16" s="117"/>
    </row>
    <row r="17" spans="1:14" ht="18.95" customHeight="1" x14ac:dyDescent="0.25">
      <c r="A17" s="1"/>
      <c r="B17" s="214"/>
      <c r="C17" s="395" t="s">
        <v>16</v>
      </c>
      <c r="D17" s="395"/>
      <c r="E17" s="56">
        <v>66.183890960116145</v>
      </c>
      <c r="F17" s="353">
        <v>67.675741035662497</v>
      </c>
      <c r="G17" s="48"/>
      <c r="H17" s="177">
        <v>-1.4918500755463526</v>
      </c>
      <c r="I17" s="48"/>
      <c r="J17" s="338">
        <v>66.278893721968188</v>
      </c>
      <c r="K17" s="375">
        <v>67.48330373614462</v>
      </c>
      <c r="L17" s="48"/>
      <c r="M17" s="177">
        <v>-1.2044100141764318</v>
      </c>
      <c r="N17" s="117"/>
    </row>
    <row r="18" spans="1:14" ht="18.95" customHeight="1" x14ac:dyDescent="0.25">
      <c r="A18" s="1"/>
      <c r="B18" s="214"/>
      <c r="C18" s="395" t="s">
        <v>18</v>
      </c>
      <c r="D18" s="395"/>
      <c r="E18" s="56">
        <v>33.816109039883855</v>
      </c>
      <c r="F18" s="353">
        <v>32.32425896433751</v>
      </c>
      <c r="G18" s="48"/>
      <c r="H18" s="177">
        <v>1.4918500755463455</v>
      </c>
      <c r="I18" s="48"/>
      <c r="J18" s="338">
        <v>33.721106278031804</v>
      </c>
      <c r="K18" s="375">
        <v>32.51669626385538</v>
      </c>
      <c r="L18" s="48"/>
      <c r="M18" s="177">
        <v>1.2044100141764247</v>
      </c>
      <c r="N18" s="48"/>
    </row>
    <row r="19" spans="1:14" ht="21" customHeight="1" x14ac:dyDescent="0.25">
      <c r="A19" s="1"/>
      <c r="B19" s="215"/>
      <c r="C19" s="210" t="s">
        <v>101</v>
      </c>
      <c r="D19" s="210"/>
      <c r="E19" s="53"/>
      <c r="F19" s="355"/>
      <c r="G19" s="53"/>
      <c r="H19" s="178"/>
      <c r="I19" s="53"/>
      <c r="J19" s="53"/>
      <c r="K19" s="53"/>
      <c r="L19" s="53"/>
      <c r="M19" s="177"/>
      <c r="N19" s="53"/>
    </row>
    <row r="20" spans="1:14" ht="18.95" customHeight="1" x14ac:dyDescent="0.25">
      <c r="A20" s="1"/>
      <c r="B20" s="214"/>
      <c r="C20" s="211" t="s">
        <v>17</v>
      </c>
      <c r="D20" s="207"/>
      <c r="E20" s="149">
        <v>7856.9217235528067</v>
      </c>
      <c r="F20" s="356">
        <v>8344.1330323840975</v>
      </c>
      <c r="G20" s="48"/>
      <c r="H20" s="177">
        <v>-5.8389686135203451</v>
      </c>
      <c r="I20" s="48"/>
      <c r="J20" s="340">
        <v>25988.670747017921</v>
      </c>
      <c r="K20" s="341">
        <v>27382.224419354392</v>
      </c>
      <c r="L20" s="48"/>
      <c r="M20" s="177">
        <v>-5.0892639363202203</v>
      </c>
      <c r="N20" s="64"/>
    </row>
    <row r="21" spans="1:14" ht="18.95" customHeight="1" x14ac:dyDescent="0.25">
      <c r="A21" s="1"/>
      <c r="B21" s="215"/>
      <c r="C21" s="216" t="s">
        <v>3</v>
      </c>
      <c r="D21" s="217"/>
      <c r="E21" s="149">
        <v>1461.2327969552248</v>
      </c>
      <c r="F21" s="356">
        <v>1460.3081509481558</v>
      </c>
      <c r="G21" s="72"/>
      <c r="H21" s="179">
        <v>6.3318554133151572E-2</v>
      </c>
      <c r="I21" s="48"/>
      <c r="J21" s="340">
        <v>5146.2130777960074</v>
      </c>
      <c r="K21" s="341">
        <v>5054.9129892247811</v>
      </c>
      <c r="L21" s="72"/>
      <c r="M21" s="172">
        <v>1.8061653833774116</v>
      </c>
      <c r="N21" s="47"/>
    </row>
    <row r="22" spans="1:14" ht="6.75" customHeight="1" x14ac:dyDescent="0.25">
      <c r="A22" s="1"/>
      <c r="B22" s="137"/>
      <c r="C22" s="65"/>
      <c r="D22" s="58"/>
      <c r="E22" s="71"/>
      <c r="F22" s="71"/>
      <c r="G22" s="72"/>
      <c r="H22" s="47"/>
      <c r="I22" s="48"/>
      <c r="J22" s="71"/>
      <c r="K22" s="71"/>
      <c r="L22" s="72"/>
      <c r="M22" s="47"/>
      <c r="N22" s="47"/>
    </row>
    <row r="23" spans="1:14" x14ac:dyDescent="0.25">
      <c r="A23" s="1"/>
      <c r="B23" s="73"/>
      <c r="C23" s="74" t="s">
        <v>68</v>
      </c>
      <c r="D23" s="85"/>
      <c r="E23" s="71"/>
      <c r="F23" s="71"/>
      <c r="G23" s="72"/>
      <c r="H23" s="48"/>
      <c r="I23" s="48"/>
      <c r="J23" s="71"/>
      <c r="K23" s="71"/>
      <c r="L23" s="72"/>
      <c r="M23" s="48"/>
      <c r="N23" s="48"/>
    </row>
    <row r="24" spans="1:14" x14ac:dyDescent="0.25">
      <c r="A24" s="1"/>
      <c r="B24" s="73"/>
      <c r="C24" s="74" t="s">
        <v>11</v>
      </c>
      <c r="D24" s="85"/>
      <c r="E24" s="71"/>
      <c r="F24" s="71"/>
      <c r="G24" s="72"/>
      <c r="H24" s="48"/>
      <c r="I24" s="48"/>
      <c r="J24" s="71"/>
      <c r="K24" s="71"/>
      <c r="L24" s="72"/>
      <c r="M24" s="48"/>
      <c r="N24" s="48"/>
    </row>
    <row r="28" spans="1:14" x14ac:dyDescent="0.25">
      <c r="E28" s="1"/>
      <c r="F28" s="1"/>
    </row>
  </sheetData>
  <mergeCells count="10"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45"/>
  <sheetViews>
    <sheetView showGridLines="0" zoomScale="80" zoomScaleNormal="80" zoomScalePageLayoutView="90" workbookViewId="0">
      <selection activeCell="K10" sqref="K10"/>
    </sheetView>
  </sheetViews>
  <sheetFormatPr baseColWidth="10" defaultColWidth="11.42578125" defaultRowHeight="15" x14ac:dyDescent="0.25"/>
  <cols>
    <col min="1" max="1" width="5.140625" style="2" customWidth="1"/>
    <col min="2" max="2" width="1.28515625" style="2" customWidth="1"/>
    <col min="3" max="3" width="6.85546875" style="2" customWidth="1"/>
    <col min="4" max="4" width="38.28515625" style="2" customWidth="1"/>
    <col min="5" max="6" width="15.7109375" style="2" customWidth="1"/>
    <col min="7" max="7" width="2.140625" style="2" hidden="1" customWidth="1"/>
    <col min="8" max="8" width="12.140625" style="2" customWidth="1"/>
    <col min="9" max="9" width="11.42578125" style="2"/>
    <col min="10" max="10" width="1.28515625" style="2" customWidth="1"/>
    <col min="11" max="11" width="14.140625" style="2" bestFit="1" customWidth="1"/>
    <col min="12" max="16384" width="11.42578125" style="2"/>
  </cols>
  <sheetData>
    <row r="1" spans="2:11" ht="23.25" x14ac:dyDescent="0.25">
      <c r="B1" s="401" t="s">
        <v>72</v>
      </c>
      <c r="C1" s="401"/>
      <c r="D1" s="401"/>
      <c r="E1" s="401"/>
      <c r="F1" s="401"/>
      <c r="G1" s="401"/>
      <c r="H1" s="401"/>
      <c r="I1" s="401"/>
      <c r="J1" s="401"/>
      <c r="K1" s="82"/>
    </row>
    <row r="2" spans="2:11" ht="18.75" customHeight="1" x14ac:dyDescent="0.25">
      <c r="B2" s="400" t="s">
        <v>44</v>
      </c>
      <c r="C2" s="400"/>
      <c r="D2" s="400"/>
      <c r="E2" s="400"/>
      <c r="F2" s="400"/>
      <c r="G2" s="400"/>
      <c r="H2" s="400"/>
      <c r="I2" s="400"/>
      <c r="J2" s="400"/>
      <c r="K2" s="91"/>
    </row>
    <row r="3" spans="2:11" ht="18.75" customHeight="1" x14ac:dyDescent="0.25">
      <c r="B3" s="402" t="s">
        <v>70</v>
      </c>
      <c r="C3" s="402"/>
      <c r="D3" s="402"/>
      <c r="E3" s="402"/>
      <c r="F3" s="402"/>
      <c r="G3" s="402"/>
      <c r="H3" s="402"/>
      <c r="I3" s="402"/>
      <c r="J3" s="402"/>
      <c r="K3" s="91"/>
    </row>
    <row r="4" spans="2:11" ht="7.5" customHeight="1" x14ac:dyDescent="0.25">
      <c r="B4" s="92"/>
      <c r="C4" s="92"/>
      <c r="D4" s="92"/>
      <c r="E4" s="92"/>
      <c r="F4" s="92"/>
      <c r="G4" s="92"/>
      <c r="H4" s="92"/>
      <c r="I4" s="92"/>
      <c r="J4" s="92"/>
      <c r="K4" s="93"/>
    </row>
    <row r="5" spans="2:11" ht="0.95" customHeight="1" x14ac:dyDescent="0.25">
      <c r="B5" s="91"/>
      <c r="C5" s="91"/>
      <c r="D5" s="91"/>
      <c r="E5" s="91"/>
      <c r="F5" s="91"/>
      <c r="G5" s="91"/>
      <c r="H5" s="91"/>
      <c r="I5" s="136"/>
      <c r="J5" s="91"/>
      <c r="K5" s="93"/>
    </row>
    <row r="6" spans="2:11" x14ac:dyDescent="0.25">
      <c r="B6" s="270"/>
      <c r="C6" s="270"/>
      <c r="D6" s="380"/>
      <c r="E6" s="381" t="s">
        <v>166</v>
      </c>
      <c r="F6" s="382" t="s">
        <v>88</v>
      </c>
      <c r="G6" s="261"/>
      <c r="H6" s="398" t="s">
        <v>20</v>
      </c>
      <c r="I6" s="399"/>
      <c r="J6" s="91"/>
      <c r="K6" s="93"/>
    </row>
    <row r="7" spans="2:11" x14ac:dyDescent="0.25">
      <c r="B7" s="270"/>
      <c r="C7" s="270"/>
      <c r="D7" s="380"/>
      <c r="E7" s="383" t="s">
        <v>161</v>
      </c>
      <c r="F7" s="383">
        <v>2018</v>
      </c>
      <c r="G7" s="263"/>
      <c r="H7" s="264" t="s">
        <v>41</v>
      </c>
      <c r="I7" s="265" t="s">
        <v>21</v>
      </c>
      <c r="J7" s="91"/>
      <c r="K7" s="93"/>
    </row>
    <row r="8" spans="2:11" ht="21" customHeight="1" x14ac:dyDescent="0.25">
      <c r="B8" s="142"/>
      <c r="C8" s="141" t="s">
        <v>32</v>
      </c>
      <c r="D8" s="141"/>
      <c r="E8" s="140"/>
      <c r="F8" s="140"/>
      <c r="G8" s="131"/>
      <c r="H8" s="188"/>
      <c r="I8" s="189"/>
      <c r="J8" s="91"/>
      <c r="K8" s="93"/>
    </row>
    <row r="9" spans="2:11" ht="15" customHeight="1" x14ac:dyDescent="0.25">
      <c r="B9" s="228"/>
      <c r="C9" s="233" t="s">
        <v>33</v>
      </c>
      <c r="D9" s="233"/>
      <c r="E9" s="158">
        <v>21020.322643328644</v>
      </c>
      <c r="F9" s="308">
        <v>15940.867021017939</v>
      </c>
      <c r="G9" s="132"/>
      <c r="H9" s="190">
        <v>5079.4556223107047</v>
      </c>
      <c r="I9" s="191">
        <v>31.864362306099615</v>
      </c>
      <c r="J9" s="91"/>
      <c r="K9" s="94"/>
    </row>
    <row r="10" spans="2:11" ht="14.1" customHeight="1" x14ac:dyDescent="0.25">
      <c r="B10" s="228"/>
      <c r="C10" s="229" t="s">
        <v>34</v>
      </c>
      <c r="D10" s="229"/>
      <c r="E10" s="159">
        <v>11600.235215830928</v>
      </c>
      <c r="F10" s="309">
        <v>13335.753135423809</v>
      </c>
      <c r="G10" s="132"/>
      <c r="H10" s="190">
        <v>-1735.5179195928813</v>
      </c>
      <c r="I10" s="191">
        <v>-13.014022545024616</v>
      </c>
      <c r="J10" s="91"/>
      <c r="K10" s="93"/>
    </row>
    <row r="11" spans="2:11" x14ac:dyDescent="0.25">
      <c r="B11" s="228"/>
      <c r="C11" s="229" t="s">
        <v>35</v>
      </c>
      <c r="D11" s="229"/>
      <c r="E11" s="158">
        <v>8045.136253775363</v>
      </c>
      <c r="F11" s="310">
        <v>7798.0348137064857</v>
      </c>
      <c r="G11" s="132"/>
      <c r="H11" s="190">
        <v>247.10144006887731</v>
      </c>
      <c r="I11" s="191">
        <v>3.168765541217522</v>
      </c>
      <c r="J11" s="91"/>
      <c r="K11" s="93"/>
    </row>
    <row r="12" spans="2:11" x14ac:dyDescent="0.25">
      <c r="B12" s="228"/>
      <c r="C12" s="229" t="s">
        <v>36</v>
      </c>
      <c r="D12" s="229"/>
      <c r="E12" s="158">
        <v>668.00035929343005</v>
      </c>
      <c r="F12" s="310">
        <v>492.91003433661501</v>
      </c>
      <c r="G12" s="132"/>
      <c r="H12" s="190">
        <v>175.09032495681504</v>
      </c>
      <c r="I12" s="191">
        <v>35.521761124717429</v>
      </c>
      <c r="J12" s="91"/>
      <c r="K12" s="93"/>
    </row>
    <row r="13" spans="2:11" x14ac:dyDescent="0.25">
      <c r="B13" s="228"/>
      <c r="C13" s="229"/>
      <c r="D13" s="230" t="s">
        <v>37</v>
      </c>
      <c r="E13" s="160">
        <v>41333.694472228359</v>
      </c>
      <c r="F13" s="311">
        <v>37567.565004484852</v>
      </c>
      <c r="G13" s="132"/>
      <c r="H13" s="190">
        <v>3766.1294677435071</v>
      </c>
      <c r="I13" s="191">
        <v>10.024949626876012</v>
      </c>
      <c r="J13" s="91"/>
      <c r="K13" s="93"/>
    </row>
    <row r="14" spans="2:11" x14ac:dyDescent="0.25">
      <c r="B14" s="231"/>
      <c r="C14" s="229"/>
      <c r="D14" s="229"/>
      <c r="E14" s="162"/>
      <c r="F14" s="312"/>
      <c r="G14" s="132"/>
      <c r="H14" s="190"/>
      <c r="I14" s="191"/>
      <c r="J14" s="91"/>
      <c r="K14" s="93"/>
    </row>
    <row r="15" spans="2:11" x14ac:dyDescent="0.25">
      <c r="B15" s="228"/>
      <c r="C15" s="229" t="s">
        <v>90</v>
      </c>
      <c r="D15" s="229"/>
      <c r="E15" s="159">
        <v>7271.4322734676043</v>
      </c>
      <c r="F15" s="309">
        <v>6969.5888672223</v>
      </c>
      <c r="G15" s="132"/>
      <c r="H15" s="190">
        <v>301.84340624530432</v>
      </c>
      <c r="I15" s="191">
        <v>4.3308638715385595</v>
      </c>
      <c r="J15" s="91"/>
      <c r="K15" s="93"/>
    </row>
    <row r="16" spans="2:11" x14ac:dyDescent="0.25">
      <c r="B16" s="228"/>
      <c r="C16" s="229" t="s">
        <v>38</v>
      </c>
      <c r="D16" s="229"/>
      <c r="E16" s="159">
        <v>73410.650948792667</v>
      </c>
      <c r="F16" s="309">
        <v>74078.609545671206</v>
      </c>
      <c r="G16" s="132"/>
      <c r="H16" s="190">
        <v>-667.95859687853954</v>
      </c>
      <c r="I16" s="191">
        <v>-0.90168889639691274</v>
      </c>
      <c r="J16" s="91"/>
      <c r="K16" s="93"/>
    </row>
    <row r="17" spans="2:11" x14ac:dyDescent="0.25">
      <c r="B17" s="228"/>
      <c r="C17" s="229" t="s">
        <v>129</v>
      </c>
      <c r="D17" s="229"/>
      <c r="E17" s="159">
        <v>1247.6440019033689</v>
      </c>
      <c r="F17" s="309">
        <v>0</v>
      </c>
      <c r="G17" s="132"/>
      <c r="H17" s="190">
        <v>1247.6440019033689</v>
      </c>
      <c r="I17" s="191"/>
      <c r="J17" s="91"/>
      <c r="K17" s="93"/>
    </row>
    <row r="18" spans="2:11" x14ac:dyDescent="0.25">
      <c r="B18" s="228"/>
      <c r="C18" s="229" t="s">
        <v>76</v>
      </c>
      <c r="D18" s="229"/>
      <c r="E18" s="159">
        <v>119086.59989068686</v>
      </c>
      <c r="F18" s="309">
        <v>119263.70658639081</v>
      </c>
      <c r="G18" s="132"/>
      <c r="H18" s="190">
        <v>-177.10669570394384</v>
      </c>
      <c r="I18" s="191">
        <v>-0.14850007665631049</v>
      </c>
      <c r="J18" s="91"/>
      <c r="K18" s="93"/>
    </row>
    <row r="19" spans="2:11" x14ac:dyDescent="0.25">
      <c r="B19" s="229"/>
      <c r="C19" s="229"/>
      <c r="D19" s="230" t="s">
        <v>51</v>
      </c>
      <c r="E19" s="160">
        <v>242350.02158707887</v>
      </c>
      <c r="F19" s="311">
        <v>237879.47000376915</v>
      </c>
      <c r="G19" s="132"/>
      <c r="H19" s="190">
        <v>4470.5515833097161</v>
      </c>
      <c r="I19" s="191">
        <v>1.8793347669888716</v>
      </c>
      <c r="J19" s="91"/>
      <c r="K19" s="93"/>
    </row>
    <row r="20" spans="2:11" ht="23.1" customHeight="1" x14ac:dyDescent="0.25">
      <c r="B20" s="141"/>
      <c r="C20" s="141" t="s">
        <v>39</v>
      </c>
      <c r="D20" s="141"/>
      <c r="E20" s="134"/>
      <c r="F20" s="313"/>
      <c r="G20" s="135"/>
      <c r="H20" s="190"/>
      <c r="I20" s="191"/>
      <c r="J20" s="91"/>
      <c r="K20" s="93"/>
    </row>
    <row r="21" spans="2:11" x14ac:dyDescent="0.25">
      <c r="B21" s="233"/>
      <c r="C21" s="233" t="s">
        <v>46</v>
      </c>
      <c r="D21" s="233"/>
      <c r="E21" s="159">
        <v>3501.7615698707377</v>
      </c>
      <c r="F21" s="309">
        <v>2671.9537625029329</v>
      </c>
      <c r="G21" s="305"/>
      <c r="H21" s="190">
        <v>829.8078073678048</v>
      </c>
      <c r="I21" s="191">
        <v>31.056218824329072</v>
      </c>
      <c r="J21" s="91"/>
      <c r="K21" s="93"/>
    </row>
    <row r="22" spans="2:11" x14ac:dyDescent="0.25">
      <c r="B22" s="228"/>
      <c r="C22" s="229" t="s">
        <v>47</v>
      </c>
      <c r="D22" s="229"/>
      <c r="E22" s="159">
        <v>17458.582861284383</v>
      </c>
      <c r="F22" s="308">
        <v>16290.799108505014</v>
      </c>
      <c r="G22" s="306"/>
      <c r="H22" s="190">
        <v>1167.783752779369</v>
      </c>
      <c r="I22" s="191">
        <v>7.1683638414625106</v>
      </c>
      <c r="J22" s="91"/>
      <c r="K22" s="93"/>
    </row>
    <row r="23" spans="2:11" x14ac:dyDescent="0.25">
      <c r="B23" s="228"/>
      <c r="C23" s="229" t="s">
        <v>157</v>
      </c>
      <c r="D23" s="229"/>
      <c r="E23" s="159">
        <v>277.27610954491297</v>
      </c>
      <c r="F23" s="309">
        <v>0</v>
      </c>
      <c r="G23" s="306"/>
      <c r="H23" s="190"/>
      <c r="I23" s="191"/>
      <c r="J23" s="91"/>
      <c r="K23" s="93"/>
    </row>
    <row r="24" spans="2:11" x14ac:dyDescent="0.25">
      <c r="B24" s="228"/>
      <c r="C24" s="229" t="s">
        <v>48</v>
      </c>
      <c r="D24" s="229"/>
      <c r="E24" s="158">
        <v>3134.1930254791073</v>
      </c>
      <c r="F24" s="308">
        <v>4864.4885760157076</v>
      </c>
      <c r="G24" s="306"/>
      <c r="H24" s="190">
        <v>-1730.2955505366003</v>
      </c>
      <c r="I24" s="191">
        <v>-35.569937589488809</v>
      </c>
      <c r="J24" s="91"/>
      <c r="K24" s="93"/>
    </row>
    <row r="25" spans="2:11" x14ac:dyDescent="0.25">
      <c r="B25" s="228"/>
      <c r="C25" s="229"/>
      <c r="D25" s="234" t="s">
        <v>49</v>
      </c>
      <c r="E25" s="160">
        <v>24371.813566179142</v>
      </c>
      <c r="F25" s="311">
        <v>23827.241447023654</v>
      </c>
      <c r="G25" s="307"/>
      <c r="H25" s="190">
        <v>544.5721191554876</v>
      </c>
      <c r="I25" s="191">
        <v>2.2855021651006613</v>
      </c>
      <c r="J25" s="91"/>
      <c r="K25" s="93"/>
    </row>
    <row r="26" spans="2:11" x14ac:dyDescent="0.25">
      <c r="B26" s="231"/>
      <c r="C26" s="229"/>
      <c r="D26" s="229"/>
      <c r="E26" s="133"/>
      <c r="F26" s="314"/>
      <c r="G26" s="132"/>
      <c r="H26" s="190"/>
      <c r="I26" s="191"/>
      <c r="J26" s="91"/>
      <c r="K26" s="93"/>
    </row>
    <row r="27" spans="2:11" x14ac:dyDescent="0.25">
      <c r="B27" s="228"/>
      <c r="C27" s="235" t="s">
        <v>65</v>
      </c>
      <c r="D27" s="229"/>
      <c r="E27" s="159">
        <v>51581.161882026339</v>
      </c>
      <c r="F27" s="309">
        <v>53154.853993951503</v>
      </c>
      <c r="G27" s="132"/>
      <c r="H27" s="190">
        <v>-1573.6921119251638</v>
      </c>
      <c r="I27" s="191">
        <v>-2.9605802550115801</v>
      </c>
      <c r="J27" s="91"/>
      <c r="K27" s="93"/>
    </row>
    <row r="28" spans="2:11" x14ac:dyDescent="0.25">
      <c r="B28" s="228"/>
      <c r="C28" s="229" t="s">
        <v>158</v>
      </c>
      <c r="D28" s="229"/>
      <c r="E28" s="159">
        <v>967.96793864640608</v>
      </c>
      <c r="F28" s="309">
        <v>0</v>
      </c>
      <c r="G28" s="132"/>
      <c r="H28" s="190">
        <v>967.96793864640608</v>
      </c>
      <c r="I28" s="191"/>
      <c r="J28" s="91"/>
      <c r="K28" s="93"/>
    </row>
    <row r="29" spans="2:11" x14ac:dyDescent="0.25">
      <c r="B29" s="228"/>
      <c r="C29" s="235" t="s">
        <v>66</v>
      </c>
      <c r="D29" s="229"/>
      <c r="E29" s="159">
        <v>21594.728075162358</v>
      </c>
      <c r="F29" s="309">
        <v>21367.858580364347</v>
      </c>
      <c r="G29" s="132"/>
      <c r="H29" s="190">
        <v>226.86949479801115</v>
      </c>
      <c r="I29" s="191">
        <v>1.0617324798587457</v>
      </c>
      <c r="J29" s="91"/>
      <c r="K29" s="93"/>
    </row>
    <row r="30" spans="2:11" x14ac:dyDescent="0.25">
      <c r="B30" s="228"/>
      <c r="C30" s="229"/>
      <c r="D30" s="230" t="s">
        <v>50</v>
      </c>
      <c r="E30" s="160">
        <v>98515.671462014259</v>
      </c>
      <c r="F30" s="311">
        <v>98349.954021339508</v>
      </c>
      <c r="G30" s="132"/>
      <c r="H30" s="190">
        <v>165.71744067475083</v>
      </c>
      <c r="I30" s="191">
        <v>0.16849773070437557</v>
      </c>
      <c r="J30" s="91"/>
      <c r="K30" s="93"/>
    </row>
    <row r="31" spans="2:11" ht="21" customHeight="1" x14ac:dyDescent="0.25">
      <c r="B31" s="139"/>
      <c r="C31" s="141" t="s">
        <v>45</v>
      </c>
      <c r="D31" s="141"/>
      <c r="E31" s="134"/>
      <c r="F31" s="313"/>
      <c r="G31" s="135"/>
      <c r="H31" s="190"/>
      <c r="I31" s="191"/>
      <c r="J31" s="91"/>
      <c r="K31" s="93"/>
    </row>
    <row r="32" spans="2:11" x14ac:dyDescent="0.25">
      <c r="B32" s="236"/>
      <c r="C32" s="236" t="s">
        <v>77</v>
      </c>
      <c r="D32" s="236"/>
      <c r="E32" s="159">
        <v>28968.146703240454</v>
      </c>
      <c r="F32" s="309">
        <v>27727.34225303393</v>
      </c>
      <c r="G32" s="132"/>
      <c r="H32" s="190">
        <v>1240.8044502065241</v>
      </c>
      <c r="I32" s="191">
        <v>4.4750212223126251</v>
      </c>
      <c r="J32" s="91"/>
      <c r="K32" s="93"/>
    </row>
    <row r="33" spans="2:11" x14ac:dyDescent="0.25">
      <c r="B33" s="228"/>
      <c r="C33" s="235" t="s">
        <v>61</v>
      </c>
      <c r="D33" s="235"/>
      <c r="E33" s="161">
        <v>45726.92541561999</v>
      </c>
      <c r="F33" s="315">
        <v>45752.375457939997</v>
      </c>
      <c r="G33" s="132"/>
      <c r="H33" s="190">
        <v>-25.450042320007924</v>
      </c>
      <c r="I33" s="191">
        <v>-5.5625619577726049E-2</v>
      </c>
      <c r="J33" s="91"/>
      <c r="K33" s="93"/>
    </row>
    <row r="34" spans="2:11" x14ac:dyDescent="0.25">
      <c r="B34" s="228"/>
      <c r="C34" s="235" t="s">
        <v>62</v>
      </c>
      <c r="D34" s="235"/>
      <c r="E34" s="161">
        <v>61887.52187328416</v>
      </c>
      <c r="F34" s="315">
        <v>57346.896768263221</v>
      </c>
      <c r="G34" s="132"/>
      <c r="H34" s="190">
        <v>4540.6251050209394</v>
      </c>
      <c r="I34" s="191">
        <v>7.9178218193208361</v>
      </c>
      <c r="J34" s="91"/>
      <c r="K34" s="93"/>
    </row>
    <row r="35" spans="2:11" x14ac:dyDescent="0.25">
      <c r="B35" s="228"/>
      <c r="C35" s="235" t="s">
        <v>30</v>
      </c>
      <c r="D35" s="235"/>
      <c r="E35" s="159">
        <v>7251.7561329200198</v>
      </c>
      <c r="F35" s="309">
        <v>8702.9015031925119</v>
      </c>
      <c r="G35" s="132"/>
      <c r="H35" s="190">
        <v>-1451.1453702724921</v>
      </c>
      <c r="I35" s="191">
        <v>-16.674270870929242</v>
      </c>
      <c r="J35" s="91"/>
      <c r="K35" s="93"/>
    </row>
    <row r="36" spans="2:11" x14ac:dyDescent="0.25">
      <c r="B36" s="228"/>
      <c r="C36" s="235"/>
      <c r="D36" s="237" t="s">
        <v>63</v>
      </c>
      <c r="E36" s="160">
        <v>143834.35012506461</v>
      </c>
      <c r="F36" s="316">
        <v>139529.51598242967</v>
      </c>
      <c r="G36" s="132"/>
      <c r="H36" s="190">
        <v>4304.8341426349361</v>
      </c>
      <c r="I36" s="191">
        <v>3.08524982139049</v>
      </c>
      <c r="J36" s="91"/>
      <c r="K36" s="93"/>
    </row>
    <row r="37" spans="2:11" x14ac:dyDescent="0.25">
      <c r="B37" s="231"/>
      <c r="C37" s="235"/>
      <c r="D37" s="235"/>
      <c r="E37" s="134"/>
      <c r="F37" s="313"/>
      <c r="G37" s="132"/>
      <c r="H37" s="190"/>
      <c r="I37" s="191"/>
      <c r="J37" s="91"/>
      <c r="K37" s="93"/>
    </row>
    <row r="38" spans="2:11" x14ac:dyDescent="0.25">
      <c r="B38" s="232"/>
      <c r="C38" s="238" t="s">
        <v>64</v>
      </c>
      <c r="D38" s="217"/>
      <c r="E38" s="160">
        <v>242350.02158707887</v>
      </c>
      <c r="F38" s="317">
        <v>237879.47000376918</v>
      </c>
      <c r="G38" s="132"/>
      <c r="H38" s="192">
        <v>4470.551583309687</v>
      </c>
      <c r="I38" s="193">
        <v>1.8793347669888716</v>
      </c>
      <c r="J38" s="91"/>
      <c r="K38" s="93"/>
    </row>
    <row r="39" spans="2:11" x14ac:dyDescent="0.25">
      <c r="B39" s="91"/>
      <c r="C39" s="91"/>
      <c r="D39" s="91"/>
      <c r="E39" s="91"/>
      <c r="F39" s="91"/>
      <c r="G39" s="91"/>
      <c r="H39" s="91"/>
      <c r="I39" s="136"/>
      <c r="J39" s="91"/>
      <c r="K39" s="93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E41" s="14"/>
    </row>
    <row r="42" spans="2:11" x14ac:dyDescent="0.25">
      <c r="E42" s="14"/>
      <c r="G42" s="17"/>
      <c r="I42" s="17"/>
      <c r="K42" s="17"/>
    </row>
    <row r="43" spans="2:11" x14ac:dyDescent="0.25">
      <c r="E43" s="11"/>
    </row>
    <row r="45" spans="2:11" x14ac:dyDescent="0.25">
      <c r="E45" s="11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ignoredErrors>
    <ignoredError sqref="E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6"/>
  <sheetViews>
    <sheetView showGridLines="0" zoomScale="70" zoomScaleNormal="70" zoomScalePageLayoutView="80" workbookViewId="0">
      <selection activeCell="P15" sqref="P15"/>
    </sheetView>
  </sheetViews>
  <sheetFormatPr baseColWidth="10" defaultColWidth="11.42578125" defaultRowHeight="15" x14ac:dyDescent="0.25"/>
  <cols>
    <col min="1" max="1" width="6.28515625" style="2" customWidth="1"/>
    <col min="2" max="2" width="1.28515625" style="2" customWidth="1"/>
    <col min="3" max="3" width="5.42578125" style="2" customWidth="1"/>
    <col min="4" max="4" width="48.5703125" style="2" customWidth="1"/>
    <col min="5" max="6" width="14.28515625" style="3" customWidth="1"/>
    <col min="7" max="7" width="3.85546875" style="3" hidden="1" customWidth="1"/>
    <col min="8" max="8" width="11.140625" style="3" customWidth="1"/>
    <col min="9" max="9" width="13.42578125" style="3" customWidth="1"/>
    <col min="10" max="10" width="1.28515625" style="3" hidden="1" customWidth="1"/>
    <col min="11" max="11" width="16.85546875" style="3" hidden="1" customWidth="1"/>
    <col min="12" max="12" width="16.7109375" style="3" hidden="1" customWidth="1"/>
    <col min="13" max="13" width="2" style="3" hidden="1" customWidth="1"/>
    <col min="14" max="14" width="11.85546875" style="3" hidden="1" customWidth="1"/>
    <col min="15" max="15" width="9.85546875" style="3" hidden="1" customWidth="1"/>
    <col min="16" max="16" width="1.28515625" style="2" customWidth="1" collapsed="1"/>
    <col min="17" max="17" width="2.85546875" style="2" customWidth="1"/>
    <col min="18" max="18" width="1.28515625" style="2" customWidth="1"/>
    <col min="19" max="19" width="16.5703125" style="2" customWidth="1"/>
    <col min="20" max="20" width="14.85546875" style="2" customWidth="1"/>
    <col min="21" max="21" width="1.28515625" style="2" customWidth="1"/>
    <col min="22" max="22" width="11.85546875" style="2" customWidth="1"/>
    <col min="23" max="23" width="11" style="2" customWidth="1"/>
    <col min="24" max="24" width="11.42578125" style="2" customWidth="1"/>
    <col min="25" max="16384" width="11.42578125" style="2"/>
  </cols>
  <sheetData>
    <row r="1" spans="2:23" ht="23.25" customHeight="1" x14ac:dyDescent="0.25">
      <c r="B1" s="404" t="s">
        <v>72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2:23" ht="21.75" customHeight="1" x14ac:dyDescent="0.25">
      <c r="B2" s="405" t="s">
        <v>69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</row>
    <row r="3" spans="2:23" ht="21.75" customHeight="1" x14ac:dyDescent="0.25">
      <c r="B3" s="406" t="s">
        <v>70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</row>
    <row r="4" spans="2:23" ht="15" customHeight="1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82"/>
      <c r="R4" s="125"/>
      <c r="S4" s="125"/>
      <c r="T4" s="125"/>
      <c r="U4" s="125"/>
      <c r="V4" s="125"/>
      <c r="W4" s="125"/>
    </row>
    <row r="5" spans="2:23" ht="6" customHeight="1" x14ac:dyDescent="0.25">
      <c r="B5" s="48"/>
      <c r="C5" s="48"/>
      <c r="D5" s="89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48"/>
      <c r="Q5" s="82"/>
      <c r="R5" s="89"/>
      <c r="S5" s="89"/>
      <c r="T5" s="89"/>
      <c r="U5" s="89"/>
      <c r="V5" s="89"/>
      <c r="W5" s="48"/>
    </row>
    <row r="6" spans="2:23" ht="15.75" x14ac:dyDescent="0.25">
      <c r="B6" s="268"/>
      <c r="C6" s="268"/>
      <c r="D6" s="269"/>
      <c r="E6" s="403" t="s">
        <v>162</v>
      </c>
      <c r="F6" s="403" t="s">
        <v>163</v>
      </c>
      <c r="G6" s="251"/>
      <c r="H6" s="407" t="s">
        <v>20</v>
      </c>
      <c r="I6" s="408"/>
      <c r="J6" s="251"/>
      <c r="K6" s="251"/>
      <c r="L6" s="251"/>
      <c r="M6" s="251"/>
      <c r="N6" s="407" t="s">
        <v>19</v>
      </c>
      <c r="O6" s="408"/>
      <c r="P6" s="124"/>
      <c r="Q6" s="82"/>
      <c r="R6" s="251"/>
      <c r="S6" s="409" t="s">
        <v>164</v>
      </c>
      <c r="T6" s="409" t="s">
        <v>165</v>
      </c>
      <c r="U6" s="251"/>
      <c r="V6" s="407" t="s">
        <v>20</v>
      </c>
      <c r="W6" s="408"/>
    </row>
    <row r="7" spans="2:23" ht="15.75" x14ac:dyDescent="0.25">
      <c r="B7" s="268"/>
      <c r="C7" s="255"/>
      <c r="D7" s="260"/>
      <c r="E7" s="403"/>
      <c r="F7" s="403"/>
      <c r="G7" s="279"/>
      <c r="H7" s="258" t="s">
        <v>41</v>
      </c>
      <c r="I7" s="259" t="s">
        <v>21</v>
      </c>
      <c r="J7" s="279"/>
      <c r="K7" s="279" t="s">
        <v>95</v>
      </c>
      <c r="L7" s="279" t="s">
        <v>94</v>
      </c>
      <c r="M7" s="251"/>
      <c r="N7" s="258" t="s">
        <v>41</v>
      </c>
      <c r="O7" s="259" t="s">
        <v>21</v>
      </c>
      <c r="P7" s="124"/>
      <c r="Q7" s="82"/>
      <c r="R7" s="279"/>
      <c r="S7" s="409"/>
      <c r="T7" s="409"/>
      <c r="U7" s="251"/>
      <c r="V7" s="258" t="s">
        <v>41</v>
      </c>
      <c r="W7" s="259" t="s">
        <v>21</v>
      </c>
    </row>
    <row r="8" spans="2:23" ht="9" customHeight="1" x14ac:dyDescent="0.25">
      <c r="B8" s="48"/>
      <c r="C8" s="48"/>
      <c r="D8" s="95"/>
      <c r="E8" s="51"/>
      <c r="F8" s="51"/>
      <c r="G8" s="51"/>
      <c r="H8" s="181"/>
      <c r="I8" s="182"/>
      <c r="J8" s="51"/>
      <c r="K8" s="51"/>
      <c r="L8" s="51"/>
      <c r="M8" s="60"/>
      <c r="N8" s="181"/>
      <c r="O8" s="182"/>
      <c r="P8" s="124"/>
      <c r="Q8" s="82"/>
      <c r="R8" s="51"/>
      <c r="S8" s="51"/>
      <c r="T8" s="51"/>
      <c r="U8" s="60"/>
      <c r="V8" s="181"/>
      <c r="W8" s="182"/>
    </row>
    <row r="9" spans="2:23" ht="15.75" x14ac:dyDescent="0.25">
      <c r="B9" s="206"/>
      <c r="C9" s="220" t="s">
        <v>17</v>
      </c>
      <c r="D9" s="220"/>
      <c r="E9" s="152">
        <v>42415.194477182195</v>
      </c>
      <c r="F9" s="318">
        <v>39746.443969248488</v>
      </c>
      <c r="G9" s="50"/>
      <c r="H9" s="183">
        <v>2668.7505079337061</v>
      </c>
      <c r="I9" s="187">
        <v>6.7144384287522563</v>
      </c>
      <c r="J9" s="50"/>
      <c r="K9" s="152">
        <v>118804.16963799253</v>
      </c>
      <c r="L9" s="153">
        <v>100594.24119323617</v>
      </c>
      <c r="M9" s="50"/>
      <c r="N9" s="183">
        <v>18209.928444756355</v>
      </c>
      <c r="O9" s="184">
        <v>18.102356783800431</v>
      </c>
      <c r="P9" s="47"/>
      <c r="Q9" s="82"/>
      <c r="R9" s="50"/>
      <c r="S9" s="328">
        <v>121318.65686628697</v>
      </c>
      <c r="T9" s="152">
        <v>116196.94226276933</v>
      </c>
      <c r="U9" s="50"/>
      <c r="V9" s="183">
        <v>5121.7146035176411</v>
      </c>
      <c r="W9" s="187">
        <v>4.4077877642729524</v>
      </c>
    </row>
    <row r="10" spans="2:23" x14ac:dyDescent="0.25">
      <c r="B10" s="206"/>
      <c r="C10" s="219"/>
      <c r="D10" s="221"/>
      <c r="E10" s="126"/>
      <c r="F10" s="126"/>
      <c r="G10" s="50"/>
      <c r="H10" s="183"/>
      <c r="I10" s="187"/>
      <c r="J10" s="50"/>
      <c r="K10" s="118"/>
      <c r="L10" s="118"/>
      <c r="M10" s="50"/>
      <c r="N10" s="183"/>
      <c r="O10" s="184"/>
      <c r="P10" s="47"/>
      <c r="Q10" s="82"/>
      <c r="R10" s="50"/>
      <c r="S10" s="126"/>
      <c r="T10" s="119"/>
      <c r="U10" s="50"/>
      <c r="V10" s="183"/>
      <c r="W10" s="187"/>
    </row>
    <row r="11" spans="2:23" x14ac:dyDescent="0.25">
      <c r="B11" s="206"/>
      <c r="C11" s="219" t="s">
        <v>22</v>
      </c>
      <c r="D11" s="222"/>
      <c r="E11" s="150">
        <v>23306.309892839166</v>
      </c>
      <c r="F11" s="319">
        <v>22043.36773896528</v>
      </c>
      <c r="G11" s="50"/>
      <c r="H11" s="183">
        <v>1262.9421538738861</v>
      </c>
      <c r="I11" s="187">
        <v>5.7293521063999098</v>
      </c>
      <c r="J11" s="50"/>
      <c r="K11" s="150">
        <v>66669.382111603394</v>
      </c>
      <c r="L11" s="151">
        <v>55602.561420219834</v>
      </c>
      <c r="M11" s="50"/>
      <c r="N11" s="183">
        <v>11066.82069138356</v>
      </c>
      <c r="O11" s="184">
        <v>19.903436835841724</v>
      </c>
      <c r="P11" s="47"/>
      <c r="Q11" s="82"/>
      <c r="R11" s="50"/>
      <c r="S11" s="329">
        <v>67168.433947294267</v>
      </c>
      <c r="T11" s="150">
        <v>64113.521411562753</v>
      </c>
      <c r="U11" s="50"/>
      <c r="V11" s="183">
        <v>3054.9125357315133</v>
      </c>
      <c r="W11" s="187">
        <v>4.764849080931266</v>
      </c>
    </row>
    <row r="12" spans="2:23" ht="15.75" x14ac:dyDescent="0.25">
      <c r="B12" s="206"/>
      <c r="C12" s="222"/>
      <c r="D12" s="220" t="s">
        <v>23</v>
      </c>
      <c r="E12" s="152">
        <v>19108.884584343028</v>
      </c>
      <c r="F12" s="318">
        <v>17703.076230283208</v>
      </c>
      <c r="G12" s="50"/>
      <c r="H12" s="183">
        <v>1405.80835405982</v>
      </c>
      <c r="I12" s="187">
        <v>7.9410399400247744</v>
      </c>
      <c r="J12" s="50"/>
      <c r="K12" s="152">
        <v>52134.787526389133</v>
      </c>
      <c r="L12" s="153">
        <v>44991.679773016338</v>
      </c>
      <c r="M12" s="50"/>
      <c r="N12" s="183">
        <v>7143.1077533727948</v>
      </c>
      <c r="O12" s="184">
        <v>15.876508255326049</v>
      </c>
      <c r="P12" s="47"/>
      <c r="Q12" s="82"/>
      <c r="R12" s="50"/>
      <c r="S12" s="328">
        <v>54150.222918992702</v>
      </c>
      <c r="T12" s="152">
        <v>52083.420851206574</v>
      </c>
      <c r="U12" s="50"/>
      <c r="V12" s="183">
        <v>2066.8020677861277</v>
      </c>
      <c r="W12" s="187">
        <v>3.968253302122049</v>
      </c>
    </row>
    <row r="13" spans="2:23" x14ac:dyDescent="0.25">
      <c r="B13" s="206"/>
      <c r="C13" s="221"/>
      <c r="D13" s="222"/>
      <c r="E13" s="154">
        <v>0.45051979178411883</v>
      </c>
      <c r="F13" s="320">
        <v>0.44540025376810916</v>
      </c>
      <c r="G13" s="50"/>
      <c r="H13" s="183"/>
      <c r="I13" s="187"/>
      <c r="J13" s="50"/>
      <c r="K13" s="154">
        <v>0.43882961082299327</v>
      </c>
      <c r="L13" s="155">
        <v>0.44725900050868439</v>
      </c>
      <c r="M13" s="50"/>
      <c r="N13" s="183"/>
      <c r="O13" s="184"/>
      <c r="P13" s="47"/>
      <c r="Q13" s="82"/>
      <c r="R13" s="50"/>
      <c r="S13" s="330">
        <v>0.44634703612549154</v>
      </c>
      <c r="T13" s="154">
        <v>0.44823400544761693</v>
      </c>
      <c r="U13" s="50"/>
      <c r="V13" s="183"/>
      <c r="W13" s="187"/>
    </row>
    <row r="14" spans="2:23" ht="12.95" customHeight="1" x14ac:dyDescent="0.25">
      <c r="B14" s="206"/>
      <c r="C14" s="221"/>
      <c r="D14" s="222"/>
      <c r="E14" s="119"/>
      <c r="F14" s="321"/>
      <c r="G14" s="50"/>
      <c r="H14" s="183"/>
      <c r="I14" s="187"/>
      <c r="J14" s="50"/>
      <c r="K14" s="119"/>
      <c r="L14" s="119"/>
      <c r="M14" s="50"/>
      <c r="N14" s="183"/>
      <c r="O14" s="184"/>
      <c r="P14" s="47"/>
      <c r="Q14" s="82"/>
      <c r="R14" s="50"/>
      <c r="S14" s="126"/>
      <c r="T14" s="119"/>
      <c r="U14" s="50"/>
      <c r="V14" s="183"/>
      <c r="W14" s="187"/>
    </row>
    <row r="15" spans="2:23" x14ac:dyDescent="0.25">
      <c r="B15" s="206"/>
      <c r="C15" s="219" t="s">
        <v>24</v>
      </c>
      <c r="D15" s="222"/>
      <c r="E15" s="150">
        <v>11295.47167798551</v>
      </c>
      <c r="F15" s="319">
        <v>10706.563090872858</v>
      </c>
      <c r="G15" s="50"/>
      <c r="H15" s="183">
        <v>588.90858711265173</v>
      </c>
      <c r="I15" s="187">
        <v>5.5004447469672701</v>
      </c>
      <c r="J15" s="50"/>
      <c r="K15" s="150">
        <v>31887.562888476401</v>
      </c>
      <c r="L15" s="151">
        <v>25937.859458887899</v>
      </c>
      <c r="M15" s="50"/>
      <c r="N15" s="183">
        <v>5949.7034295885023</v>
      </c>
      <c r="O15" s="184">
        <v>22.938297738172729</v>
      </c>
      <c r="P15" s="47"/>
      <c r="Q15" s="82"/>
      <c r="R15" s="331"/>
      <c r="S15" s="150">
        <v>32614.998108635511</v>
      </c>
      <c r="T15" s="150">
        <v>31887.562888476343</v>
      </c>
      <c r="U15" s="50"/>
      <c r="V15" s="183">
        <v>727.43522015916824</v>
      </c>
      <c r="W15" s="187">
        <v>2.2812506013811795</v>
      </c>
    </row>
    <row r="16" spans="2:23" x14ac:dyDescent="0.25">
      <c r="B16" s="206"/>
      <c r="C16" s="219" t="s">
        <v>25</v>
      </c>
      <c r="D16" s="222"/>
      <c r="E16" s="150">
        <v>2095.656157749504</v>
      </c>
      <c r="F16" s="319">
        <v>1969.8095004498171</v>
      </c>
      <c r="G16" s="50"/>
      <c r="H16" s="183">
        <v>125.84665729968697</v>
      </c>
      <c r="I16" s="187">
        <v>6.3887729890098166</v>
      </c>
      <c r="J16" s="50"/>
      <c r="K16" s="150">
        <v>5867.4301582320904</v>
      </c>
      <c r="L16" s="151">
        <v>5157.1909526955396</v>
      </c>
      <c r="M16" s="50"/>
      <c r="N16" s="183">
        <v>710.2392055365508</v>
      </c>
      <c r="O16" s="184">
        <v>13.77182291777126</v>
      </c>
      <c r="P16" s="47"/>
      <c r="Q16" s="82"/>
      <c r="R16" s="50"/>
      <c r="S16" s="329">
        <v>6191.4955068269528</v>
      </c>
      <c r="T16" s="150">
        <v>5867.430158232095</v>
      </c>
      <c r="U16" s="50"/>
      <c r="V16" s="183">
        <v>324.06534859485782</v>
      </c>
      <c r="W16" s="187">
        <v>5.5231223867264756</v>
      </c>
    </row>
    <row r="17" spans="2:23" x14ac:dyDescent="0.25">
      <c r="B17" s="206"/>
      <c r="C17" s="222"/>
      <c r="D17" s="219" t="s">
        <v>26</v>
      </c>
      <c r="E17" s="150">
        <v>13391.127835735011</v>
      </c>
      <c r="F17" s="319">
        <v>12676.372591322675</v>
      </c>
      <c r="G17" s="50"/>
      <c r="H17" s="183">
        <v>714.75524441233574</v>
      </c>
      <c r="I17" s="187">
        <v>5.6384840321087148</v>
      </c>
      <c r="J17" s="50"/>
      <c r="K17" s="150">
        <v>37754.993046708492</v>
      </c>
      <c r="L17" s="151">
        <v>31095.050411583437</v>
      </c>
      <c r="M17" s="50"/>
      <c r="N17" s="183">
        <v>6659.9426351250549</v>
      </c>
      <c r="O17" s="184">
        <v>21.418015237062015</v>
      </c>
      <c r="P17" s="47"/>
      <c r="Q17" s="82"/>
      <c r="R17" s="50"/>
      <c r="S17" s="329">
        <v>38806.493615462467</v>
      </c>
      <c r="T17" s="150">
        <v>37754.993046708441</v>
      </c>
      <c r="U17" s="50"/>
      <c r="V17" s="183">
        <v>1051.5005687540252</v>
      </c>
      <c r="W17" s="187">
        <v>2.7850636006028884</v>
      </c>
    </row>
    <row r="18" spans="2:23" x14ac:dyDescent="0.25">
      <c r="B18" s="206"/>
      <c r="C18" s="219"/>
      <c r="D18" s="222"/>
      <c r="E18" s="154">
        <v>0.31571534684201302</v>
      </c>
      <c r="F18" s="320">
        <v>0.31893098665959363</v>
      </c>
      <c r="G18" s="50"/>
      <c r="H18" s="183"/>
      <c r="I18" s="187"/>
      <c r="J18" s="50"/>
      <c r="K18" s="154">
        <v>0.31779181792820493</v>
      </c>
      <c r="L18" s="155">
        <v>0.30911362363031802</v>
      </c>
      <c r="M18" s="50"/>
      <c r="N18" s="183"/>
      <c r="O18" s="184"/>
      <c r="P18" s="47"/>
      <c r="Q18" s="82"/>
      <c r="R18" s="50"/>
      <c r="S18" s="330">
        <v>0.31987243032399854</v>
      </c>
      <c r="T18" s="154">
        <v>0.32492243179109476</v>
      </c>
      <c r="U18" s="50"/>
      <c r="V18" s="183"/>
      <c r="W18" s="187"/>
    </row>
    <row r="19" spans="2:23" x14ac:dyDescent="0.25">
      <c r="B19" s="206"/>
      <c r="C19" s="219"/>
      <c r="D19" s="222"/>
      <c r="E19" s="119"/>
      <c r="F19" s="321"/>
      <c r="G19" s="50"/>
      <c r="H19" s="183"/>
      <c r="I19" s="187"/>
      <c r="J19" s="50"/>
      <c r="K19" s="119"/>
      <c r="L19" s="119"/>
      <c r="M19" s="50"/>
      <c r="N19" s="183"/>
      <c r="O19" s="184"/>
      <c r="P19" s="47"/>
      <c r="Q19" s="82"/>
      <c r="R19" s="50"/>
      <c r="S19" s="126"/>
      <c r="T19" s="119"/>
      <c r="U19" s="50"/>
      <c r="V19" s="183"/>
      <c r="W19" s="187"/>
    </row>
    <row r="20" spans="2:23" x14ac:dyDescent="0.25">
      <c r="B20" s="206"/>
      <c r="C20" s="219" t="s">
        <v>27</v>
      </c>
      <c r="D20" s="222"/>
      <c r="E20" s="150">
        <v>283.25784060200914</v>
      </c>
      <c r="F20" s="319">
        <v>90.894451549344524</v>
      </c>
      <c r="G20" s="50"/>
      <c r="H20" s="183">
        <v>192.36338905266462</v>
      </c>
      <c r="I20" s="187">
        <v>211.6338079758751</v>
      </c>
      <c r="J20" s="50"/>
      <c r="K20" s="150">
        <v>443.99310360518899</v>
      </c>
      <c r="L20" s="151">
        <v>-3109.9103462135899</v>
      </c>
      <c r="M20" s="50"/>
      <c r="N20" s="183">
        <v>3553.9034498187789</v>
      </c>
      <c r="O20" s="184">
        <v>-114.27671714542396</v>
      </c>
      <c r="P20" s="47"/>
      <c r="Q20" s="82"/>
      <c r="R20" s="50"/>
      <c r="S20" s="329">
        <v>659.69229975380813</v>
      </c>
      <c r="T20" s="150">
        <v>443.99310360518956</v>
      </c>
      <c r="U20" s="50"/>
      <c r="V20" s="183">
        <v>215.69919614861857</v>
      </c>
      <c r="W20" s="187">
        <v>48.581654624172721</v>
      </c>
    </row>
    <row r="21" spans="2:23" ht="15.75" x14ac:dyDescent="0.25">
      <c r="B21" s="206"/>
      <c r="C21" s="222"/>
      <c r="D21" s="220" t="s">
        <v>81</v>
      </c>
      <c r="E21" s="152">
        <v>5434.4989080060077</v>
      </c>
      <c r="F21" s="318">
        <v>4935.8091874111878</v>
      </c>
      <c r="G21" s="50"/>
      <c r="H21" s="183">
        <v>498.68972059481985</v>
      </c>
      <c r="I21" s="187">
        <v>10.10350484914877</v>
      </c>
      <c r="J21" s="50"/>
      <c r="K21" s="152">
        <v>13935.801376075451</v>
      </c>
      <c r="L21" s="153">
        <v>17006.539707646491</v>
      </c>
      <c r="M21" s="50"/>
      <c r="N21" s="183">
        <v>-3070.7383315710395</v>
      </c>
      <c r="O21" s="184">
        <v>-18.056220632527452</v>
      </c>
      <c r="P21" s="47"/>
      <c r="Q21" s="82"/>
      <c r="R21" s="50"/>
      <c r="S21" s="328">
        <v>14684.037003776428</v>
      </c>
      <c r="T21" s="152">
        <v>13884.434700892944</v>
      </c>
      <c r="U21" s="50"/>
      <c r="V21" s="183">
        <v>799.6023028834843</v>
      </c>
      <c r="W21" s="187">
        <v>5.7589834956122576</v>
      </c>
    </row>
    <row r="22" spans="2:23" ht="15.75" x14ac:dyDescent="0.25">
      <c r="B22" s="209"/>
      <c r="C22" s="227"/>
      <c r="D22" s="218"/>
      <c r="E22" s="119"/>
      <c r="F22" s="321"/>
      <c r="G22" s="50"/>
      <c r="H22" s="183"/>
      <c r="I22" s="187"/>
      <c r="J22" s="50"/>
      <c r="K22" s="119"/>
      <c r="L22" s="119"/>
      <c r="M22" s="50"/>
      <c r="N22" s="183"/>
      <c r="O22" s="184"/>
      <c r="P22" s="47"/>
      <c r="Q22" s="82"/>
      <c r="R22" s="50"/>
      <c r="S22" s="126"/>
      <c r="T22" s="119"/>
      <c r="U22" s="50"/>
      <c r="V22" s="183"/>
      <c r="W22" s="187"/>
    </row>
    <row r="23" spans="2:23" ht="16.5" x14ac:dyDescent="0.25">
      <c r="B23" s="206"/>
      <c r="C23" s="219" t="s">
        <v>115</v>
      </c>
      <c r="D23" s="222"/>
      <c r="E23" s="150">
        <v>92.911358786626721</v>
      </c>
      <c r="F23" s="319">
        <v>232.7140250254873</v>
      </c>
      <c r="G23" s="50"/>
      <c r="H23" s="183">
        <v>-139.80266623886058</v>
      </c>
      <c r="I23" s="187">
        <v>-60.074877834951771</v>
      </c>
      <c r="J23" s="50"/>
      <c r="K23" s="150">
        <v>522.96323069423954</v>
      </c>
      <c r="L23" s="151">
        <v>536.73851516550894</v>
      </c>
      <c r="M23" s="50"/>
      <c r="N23" s="183">
        <v>-13.775284471269401</v>
      </c>
      <c r="O23" s="184">
        <v>-2.5664795951938824</v>
      </c>
      <c r="P23" s="47"/>
      <c r="Q23" s="82"/>
      <c r="R23" s="50"/>
      <c r="S23" s="329">
        <v>448.70472496160551</v>
      </c>
      <c r="T23" s="150">
        <v>574.32990587684765</v>
      </c>
      <c r="U23" s="50"/>
      <c r="V23" s="183">
        <v>-125.62518091524214</v>
      </c>
      <c r="W23" s="187">
        <v>-21.873348336866805</v>
      </c>
    </row>
    <row r="24" spans="2:23" ht="15.75" x14ac:dyDescent="0.25">
      <c r="B24" s="206"/>
      <c r="C24" s="219"/>
      <c r="D24" s="220" t="s">
        <v>8</v>
      </c>
      <c r="E24" s="152">
        <v>5527.4102667926345</v>
      </c>
      <c r="F24" s="318">
        <v>5168.5232124366748</v>
      </c>
      <c r="G24" s="50"/>
      <c r="H24" s="183">
        <v>358.88705435595966</v>
      </c>
      <c r="I24" s="187">
        <v>6.9437059601936912</v>
      </c>
      <c r="J24" s="50"/>
      <c r="K24" s="152">
        <v>14458.764606769691</v>
      </c>
      <c r="L24" s="153">
        <v>17543.278222811998</v>
      </c>
      <c r="M24" s="50"/>
      <c r="N24" s="183">
        <v>-3084.5136160423062</v>
      </c>
      <c r="O24" s="184">
        <v>-17.582310312056904</v>
      </c>
      <c r="P24" s="47"/>
      <c r="Q24" s="82"/>
      <c r="R24" s="331"/>
      <c r="S24" s="328">
        <v>15132.741728738034</v>
      </c>
      <c r="T24" s="152">
        <v>14458.764606769791</v>
      </c>
      <c r="U24" s="50"/>
      <c r="V24" s="183">
        <v>673.9771219682425</v>
      </c>
      <c r="W24" s="187">
        <v>4.661374192734824</v>
      </c>
    </row>
    <row r="25" spans="2:23" x14ac:dyDescent="0.25">
      <c r="B25" s="206"/>
      <c r="C25" s="219"/>
      <c r="D25" s="222"/>
      <c r="E25" s="154">
        <v>0.1303167493376973</v>
      </c>
      <c r="F25" s="320">
        <v>0.13003737432298398</v>
      </c>
      <c r="G25" s="50"/>
      <c r="H25" s="183"/>
      <c r="I25" s="187"/>
      <c r="J25" s="50"/>
      <c r="K25" s="154">
        <v>0.12170250127438209</v>
      </c>
      <c r="L25" s="155">
        <v>0.17439644670227489</v>
      </c>
      <c r="M25" s="50"/>
      <c r="N25" s="183"/>
      <c r="O25" s="187"/>
      <c r="P25" s="47"/>
      <c r="Q25" s="82"/>
      <c r="R25" s="50"/>
      <c r="S25" s="330">
        <v>0.12473548685439861</v>
      </c>
      <c r="T25" s="154">
        <v>0.12443326240093777</v>
      </c>
      <c r="U25" s="50"/>
      <c r="V25" s="183"/>
      <c r="W25" s="187"/>
    </row>
    <row r="26" spans="2:23" ht="15.75" x14ac:dyDescent="0.25">
      <c r="B26" s="209"/>
      <c r="C26" s="223"/>
      <c r="D26" s="224"/>
      <c r="E26" s="118"/>
      <c r="F26" s="322"/>
      <c r="G26" s="50"/>
      <c r="H26" s="183"/>
      <c r="I26" s="187"/>
      <c r="J26" s="50"/>
      <c r="K26" s="118"/>
      <c r="L26" s="118"/>
      <c r="M26" s="50"/>
      <c r="N26" s="183"/>
      <c r="O26" s="184"/>
      <c r="P26" s="47"/>
      <c r="Q26" s="82"/>
      <c r="R26" s="50"/>
      <c r="S26" s="118"/>
      <c r="T26" s="118"/>
      <c r="U26" s="50"/>
      <c r="V26" s="183"/>
      <c r="W26" s="187"/>
    </row>
    <row r="27" spans="2:23" x14ac:dyDescent="0.25">
      <c r="B27" s="206"/>
      <c r="C27" s="219" t="s">
        <v>28</v>
      </c>
      <c r="D27" s="222"/>
      <c r="E27" s="150">
        <v>-882.10098622631813</v>
      </c>
      <c r="F27" s="319">
        <v>-929.64941612550081</v>
      </c>
      <c r="G27" s="50"/>
      <c r="H27" s="183">
        <v>47.548429899182679</v>
      </c>
      <c r="I27" s="187">
        <v>-5.1146624818364632</v>
      </c>
      <c r="J27" s="50"/>
      <c r="K27" s="150">
        <v>-2708.8810029929141</v>
      </c>
      <c r="L27" s="151">
        <v>-2305.2576271435678</v>
      </c>
      <c r="M27" s="50"/>
      <c r="N27" s="183">
        <v>-403.6233758493463</v>
      </c>
      <c r="O27" s="184">
        <v>17.508818584822293</v>
      </c>
      <c r="P27" s="47"/>
      <c r="Q27" s="82"/>
      <c r="R27" s="50"/>
      <c r="S27" s="332">
        <v>-2694.0783722486149</v>
      </c>
      <c r="T27" s="150">
        <v>-2708.881002992915</v>
      </c>
      <c r="U27" s="50"/>
      <c r="V27" s="183">
        <v>14.802630744300131</v>
      </c>
      <c r="W27" s="187">
        <v>-0.5464481728043924</v>
      </c>
    </row>
    <row r="28" spans="2:23" x14ac:dyDescent="0.25">
      <c r="B28" s="206"/>
      <c r="C28" s="219" t="s">
        <v>29</v>
      </c>
      <c r="D28" s="222"/>
      <c r="E28" s="150">
        <v>33.838636719791978</v>
      </c>
      <c r="F28" s="319">
        <v>-272.05677135788608</v>
      </c>
      <c r="G28" s="50"/>
      <c r="H28" s="183">
        <v>305.89540807767804</v>
      </c>
      <c r="I28" s="187">
        <v>-112.43807921078275</v>
      </c>
      <c r="J28" s="50"/>
      <c r="K28" s="150">
        <v>-764.55033392994153</v>
      </c>
      <c r="L28" s="151">
        <v>-468.62321472443688</v>
      </c>
      <c r="M28" s="50"/>
      <c r="N28" s="183">
        <v>-295.92711920550465</v>
      </c>
      <c r="O28" s="184">
        <v>63.148198788981858</v>
      </c>
      <c r="P28" s="47"/>
      <c r="Q28" s="82"/>
      <c r="R28" s="50"/>
      <c r="S28" s="333">
        <v>-44.3408783133181</v>
      </c>
      <c r="T28" s="150">
        <v>-764.55033392994153</v>
      </c>
      <c r="U28" s="50"/>
      <c r="V28" s="183">
        <v>720.20945561662347</v>
      </c>
      <c r="W28" s="187">
        <v>-94.200397757280783</v>
      </c>
    </row>
    <row r="29" spans="2:23" x14ac:dyDescent="0.25">
      <c r="B29" s="209"/>
      <c r="C29" s="225" t="s">
        <v>82</v>
      </c>
      <c r="D29" s="224"/>
      <c r="E29" s="150">
        <v>138.77864649210997</v>
      </c>
      <c r="F29" s="319">
        <v>0</v>
      </c>
      <c r="G29" s="50"/>
      <c r="H29" s="183">
        <v>138.77864649210997</v>
      </c>
      <c r="I29" s="187"/>
      <c r="J29" s="50"/>
      <c r="K29" s="150">
        <v>-1</v>
      </c>
      <c r="L29" s="151">
        <v>0</v>
      </c>
      <c r="M29" s="50"/>
      <c r="N29" s="183">
        <v>-1</v>
      </c>
      <c r="O29" s="184" t="e">
        <v>#DIV/0!</v>
      </c>
      <c r="P29" s="47"/>
      <c r="Q29" s="82"/>
      <c r="R29" s="50"/>
      <c r="S29" s="334">
        <v>114.08454906237198</v>
      </c>
      <c r="T29" s="150">
        <v>0</v>
      </c>
      <c r="U29" s="50"/>
      <c r="V29" s="183">
        <v>114.08454906237198</v>
      </c>
      <c r="W29" s="187"/>
    </row>
    <row r="30" spans="2:23" x14ac:dyDescent="0.25">
      <c r="B30" s="206"/>
      <c r="C30" s="222"/>
      <c r="D30" s="219" t="s">
        <v>42</v>
      </c>
      <c r="E30" s="150">
        <v>-709.48370301441616</v>
      </c>
      <c r="F30" s="319">
        <v>-1201.7061874833869</v>
      </c>
      <c r="G30" s="50"/>
      <c r="H30" s="183">
        <v>492.22248446897072</v>
      </c>
      <c r="I30" s="187">
        <v>-40.960302076814891</v>
      </c>
      <c r="J30" s="50"/>
      <c r="K30" s="150">
        <v>-3473.4313369228557</v>
      </c>
      <c r="L30" s="151">
        <v>-2773.8808418680046</v>
      </c>
      <c r="M30" s="50"/>
      <c r="N30" s="183">
        <v>-699.55049505485113</v>
      </c>
      <c r="O30" s="184">
        <v>25.219197757022439</v>
      </c>
      <c r="P30" s="47"/>
      <c r="Q30" s="82"/>
      <c r="R30" s="50"/>
      <c r="S30" s="334">
        <v>-2624.3347014995611</v>
      </c>
      <c r="T30" s="150">
        <v>-3473.4313369228566</v>
      </c>
      <c r="U30" s="50"/>
      <c r="V30" s="183">
        <v>849.09663542329554</v>
      </c>
      <c r="W30" s="187">
        <v>-24.44547057537396</v>
      </c>
    </row>
    <row r="31" spans="2:23" x14ac:dyDescent="0.25">
      <c r="B31" s="209"/>
      <c r="C31" s="226"/>
      <c r="D31" s="224"/>
      <c r="E31" s="120"/>
      <c r="F31" s="323"/>
      <c r="G31" s="50"/>
      <c r="H31" s="183"/>
      <c r="I31" s="187"/>
      <c r="J31" s="50"/>
      <c r="K31" s="120"/>
      <c r="L31" s="120"/>
      <c r="M31" s="50"/>
      <c r="N31" s="183"/>
      <c r="O31" s="184"/>
      <c r="P31" s="47"/>
      <c r="Q31" s="82"/>
      <c r="R31" s="50"/>
      <c r="S31" s="127"/>
      <c r="T31" s="127"/>
      <c r="U31" s="50"/>
      <c r="V31" s="183"/>
      <c r="W31" s="187"/>
    </row>
    <row r="32" spans="2:23" ht="16.5" x14ac:dyDescent="0.25">
      <c r="B32" s="206"/>
      <c r="C32" s="219" t="s">
        <v>103</v>
      </c>
      <c r="D32" s="222"/>
      <c r="E32" s="150">
        <v>-17.682007119400001</v>
      </c>
      <c r="F32" s="319">
        <v>84.493924357262202</v>
      </c>
      <c r="G32" s="50"/>
      <c r="H32" s="183">
        <v>-102.1759314766622</v>
      </c>
      <c r="I32" s="187"/>
      <c r="J32" s="50"/>
      <c r="K32" s="150">
        <v>74.318761080194207</v>
      </c>
      <c r="L32" s="151">
        <v>32.709858433960001</v>
      </c>
      <c r="M32" s="50"/>
      <c r="N32" s="183">
        <v>41.608902646234206</v>
      </c>
      <c r="O32" s="184">
        <v>127.20600038743993</v>
      </c>
      <c r="P32" s="47"/>
      <c r="Q32" s="82"/>
      <c r="R32" s="50"/>
      <c r="S32" s="329">
        <v>25.816771538110007</v>
      </c>
      <c r="T32" s="150">
        <v>74.318761080194207</v>
      </c>
      <c r="U32" s="50"/>
      <c r="V32" s="183">
        <v>-48.501989542084203</v>
      </c>
      <c r="W32" s="187">
        <v>-65.262107221819491</v>
      </c>
    </row>
    <row r="33" spans="2:23" ht="15.75" x14ac:dyDescent="0.25">
      <c r="B33" s="206"/>
      <c r="C33" s="222"/>
      <c r="D33" s="220" t="s">
        <v>75</v>
      </c>
      <c r="E33" s="152">
        <v>4800.2445566588185</v>
      </c>
      <c r="F33" s="318">
        <v>4051.3109493105499</v>
      </c>
      <c r="G33" s="50"/>
      <c r="H33" s="183">
        <v>748.93360734826865</v>
      </c>
      <c r="I33" s="187">
        <v>18.486204014424558</v>
      </c>
      <c r="J33" s="50"/>
      <c r="K33" s="152">
        <v>11059.652030927031</v>
      </c>
      <c r="L33" s="153">
        <v>14802.107239377952</v>
      </c>
      <c r="M33" s="50"/>
      <c r="N33" s="183">
        <v>-3742.4552084509214</v>
      </c>
      <c r="O33" s="184">
        <v>-25.283259659779333</v>
      </c>
      <c r="P33" s="47"/>
      <c r="Q33" s="82"/>
      <c r="R33" s="50"/>
      <c r="S33" s="328">
        <v>12534.223798776582</v>
      </c>
      <c r="T33" s="152">
        <v>11059.652030927129</v>
      </c>
      <c r="U33" s="50"/>
      <c r="V33" s="183">
        <v>1474.571767849453</v>
      </c>
      <c r="W33" s="187">
        <v>13.332894775766647</v>
      </c>
    </row>
    <row r="34" spans="2:23" ht="15.75" x14ac:dyDescent="0.25">
      <c r="B34" s="206"/>
      <c r="C34" s="221"/>
      <c r="D34" s="222"/>
      <c r="E34" s="121"/>
      <c r="F34" s="324"/>
      <c r="G34" s="50"/>
      <c r="H34" s="183"/>
      <c r="I34" s="187"/>
      <c r="J34" s="50"/>
      <c r="K34" s="121"/>
      <c r="L34" s="121"/>
      <c r="M34" s="50"/>
      <c r="N34" s="183"/>
      <c r="O34" s="184"/>
      <c r="P34" s="47"/>
      <c r="Q34" s="82"/>
      <c r="R34" s="50"/>
      <c r="S34" s="128"/>
      <c r="T34" s="128"/>
      <c r="U34" s="50"/>
      <c r="V34" s="183"/>
      <c r="W34" s="187"/>
    </row>
    <row r="35" spans="2:23" x14ac:dyDescent="0.25">
      <c r="B35" s="206"/>
      <c r="C35" s="219" t="s">
        <v>43</v>
      </c>
      <c r="D35" s="222"/>
      <c r="E35" s="150">
        <v>1458.5807731714133</v>
      </c>
      <c r="F35" s="319">
        <v>1132.8498123830118</v>
      </c>
      <c r="G35" s="50"/>
      <c r="H35" s="183">
        <v>325.73096078840149</v>
      </c>
      <c r="I35" s="187">
        <v>28.753234297069664</v>
      </c>
      <c r="J35" s="50"/>
      <c r="K35" s="150">
        <v>3164.7848364802599</v>
      </c>
      <c r="L35" s="151">
        <v>3810.4788821768002</v>
      </c>
      <c r="M35" s="50"/>
      <c r="N35" s="183">
        <v>-645.69404569654034</v>
      </c>
      <c r="O35" s="184">
        <v>-16.945220421420537</v>
      </c>
      <c r="P35" s="47"/>
      <c r="Q35" s="48"/>
      <c r="R35" s="50"/>
      <c r="S35" s="332">
        <v>3623.1182981090606</v>
      </c>
      <c r="T35" s="150">
        <v>3164.7848364802603</v>
      </c>
      <c r="U35" s="50"/>
      <c r="V35" s="183">
        <v>458.33346162880025</v>
      </c>
      <c r="W35" s="187">
        <v>14.482294541657993</v>
      </c>
    </row>
    <row r="36" spans="2:23" x14ac:dyDescent="0.25">
      <c r="B36" s="206"/>
      <c r="C36" s="219" t="s">
        <v>91</v>
      </c>
      <c r="D36" s="222"/>
      <c r="E36" s="150">
        <v>-608.72629821699581</v>
      </c>
      <c r="F36" s="319">
        <v>-552.02937721459705</v>
      </c>
      <c r="G36" s="50"/>
      <c r="H36" s="183">
        <v>-56.696921002398767</v>
      </c>
      <c r="I36" s="187">
        <v>10.270634742027207</v>
      </c>
      <c r="J36" s="50"/>
      <c r="K36" s="150">
        <v>-1523.1466493378523</v>
      </c>
      <c r="L36" s="151">
        <v>-2162.5392080061861</v>
      </c>
      <c r="M36" s="50"/>
      <c r="N36" s="183">
        <v>639.39255866833378</v>
      </c>
      <c r="O36" s="184">
        <v>-29.566749879084952</v>
      </c>
      <c r="P36" s="47"/>
      <c r="Q36" s="48"/>
      <c r="R36" s="50"/>
      <c r="S36" s="333">
        <v>-1659.3466069153565</v>
      </c>
      <c r="T36" s="150">
        <v>-1523.1466493378521</v>
      </c>
      <c r="U36" s="50"/>
      <c r="V36" s="183">
        <v>-136.19995757750439</v>
      </c>
      <c r="W36" s="187">
        <v>8.9420120929730516</v>
      </c>
    </row>
    <row r="37" spans="2:23" x14ac:dyDescent="0.25">
      <c r="B37" s="209"/>
      <c r="C37" s="226"/>
      <c r="D37" s="224"/>
      <c r="E37" s="122"/>
      <c r="F37" s="325"/>
      <c r="G37" s="50"/>
      <c r="H37" s="183"/>
      <c r="I37" s="187"/>
      <c r="J37" s="50"/>
      <c r="K37" s="122"/>
      <c r="L37" s="122"/>
      <c r="M37" s="50"/>
      <c r="N37" s="183"/>
      <c r="O37" s="184"/>
      <c r="P37" s="47"/>
      <c r="Q37" s="48"/>
      <c r="R37" s="50"/>
      <c r="S37" s="129"/>
      <c r="T37" s="127"/>
      <c r="U37" s="50"/>
      <c r="V37" s="183"/>
      <c r="W37" s="187"/>
    </row>
    <row r="38" spans="2:23" ht="15.75" x14ac:dyDescent="0.25">
      <c r="B38" s="206"/>
      <c r="C38" s="222"/>
      <c r="D38" s="220" t="s">
        <v>30</v>
      </c>
      <c r="E38" s="152">
        <v>2732.9374852704004</v>
      </c>
      <c r="F38" s="318">
        <v>2366.4317597129393</v>
      </c>
      <c r="G38" s="50"/>
      <c r="H38" s="183">
        <v>366.50572555746112</v>
      </c>
      <c r="I38" s="187">
        <v>15.487694671657049</v>
      </c>
      <c r="J38" s="50"/>
      <c r="K38" s="152">
        <v>6371.7205451089194</v>
      </c>
      <c r="L38" s="153">
        <v>8829.089149194966</v>
      </c>
      <c r="M38" s="50"/>
      <c r="N38" s="183">
        <v>-2457.3686040860466</v>
      </c>
      <c r="O38" s="184">
        <v>-27.83264006695536</v>
      </c>
      <c r="P38" s="47"/>
      <c r="Q38" s="48"/>
      <c r="R38" s="50"/>
      <c r="S38" s="350">
        <v>7251.7588937521432</v>
      </c>
      <c r="T38" s="152">
        <v>6371.7205451090122</v>
      </c>
      <c r="U38" s="50"/>
      <c r="V38" s="183">
        <v>880.03834864313103</v>
      </c>
      <c r="W38" s="187">
        <v>13.811628153068579</v>
      </c>
    </row>
    <row r="39" spans="2:23" ht="15.75" x14ac:dyDescent="0.25">
      <c r="B39" s="209"/>
      <c r="C39" s="223"/>
      <c r="D39" s="224"/>
      <c r="E39" s="154">
        <v>6.4432982542155251E-2</v>
      </c>
      <c r="F39" s="320">
        <v>5.9538200739261832E-2</v>
      </c>
      <c r="G39" s="50"/>
      <c r="H39" s="183"/>
      <c r="I39" s="187"/>
      <c r="J39" s="50"/>
      <c r="K39" s="154">
        <v>5.3632128943993725E-2</v>
      </c>
      <c r="L39" s="155">
        <v>8.7769329978191854E-2</v>
      </c>
      <c r="M39" s="50"/>
      <c r="N39" s="183"/>
      <c r="O39" s="184"/>
      <c r="P39" s="47"/>
      <c r="Q39" s="82"/>
      <c r="R39" s="50"/>
      <c r="S39" s="335">
        <v>5.977447394381203E-2</v>
      </c>
      <c r="T39" s="154">
        <v>5.4835526830817265E-2</v>
      </c>
      <c r="U39" s="50"/>
      <c r="V39" s="183"/>
      <c r="W39" s="187"/>
    </row>
    <row r="40" spans="2:23" ht="15.75" x14ac:dyDescent="0.25">
      <c r="B40" s="209"/>
      <c r="C40" s="223"/>
      <c r="D40" s="224"/>
      <c r="E40" s="121"/>
      <c r="F40" s="324"/>
      <c r="G40" s="50"/>
      <c r="H40" s="183"/>
      <c r="I40" s="187"/>
      <c r="J40" s="50"/>
      <c r="K40" s="121"/>
      <c r="L40" s="121"/>
      <c r="M40" s="50"/>
      <c r="N40" s="183"/>
      <c r="O40" s="184"/>
      <c r="P40" s="47"/>
      <c r="Q40" s="82"/>
      <c r="R40" s="50"/>
      <c r="S40" s="128"/>
      <c r="T40" s="130"/>
      <c r="U40" s="50"/>
      <c r="V40" s="183"/>
      <c r="W40" s="187"/>
    </row>
    <row r="41" spans="2:23" x14ac:dyDescent="0.25">
      <c r="B41" s="206"/>
      <c r="C41" s="219" t="s">
        <v>31</v>
      </c>
      <c r="D41" s="222"/>
      <c r="E41" s="150">
        <v>2213.1048966592061</v>
      </c>
      <c r="F41" s="319">
        <v>1943.7198540524882</v>
      </c>
      <c r="G41" s="50"/>
      <c r="H41" s="183">
        <v>269.38504260671789</v>
      </c>
      <c r="I41" s="187">
        <v>13.859252507251663</v>
      </c>
      <c r="J41" s="50"/>
      <c r="K41" s="150">
        <v>5753.1629694083604</v>
      </c>
      <c r="L41" s="151">
        <v>4766.7140344713744</v>
      </c>
      <c r="M41" s="50"/>
      <c r="N41" s="183">
        <v>986.44893493698601</v>
      </c>
      <c r="O41" s="184">
        <v>20.694527253015348</v>
      </c>
      <c r="P41" s="47"/>
      <c r="Q41" s="82"/>
      <c r="R41" s="50"/>
      <c r="S41" s="329">
        <v>6594.7531545911224</v>
      </c>
      <c r="T41" s="150">
        <v>5753.1629694083604</v>
      </c>
      <c r="U41" s="50"/>
      <c r="V41" s="183">
        <v>841.59018518276207</v>
      </c>
      <c r="W41" s="187">
        <v>14.628304285100224</v>
      </c>
    </row>
    <row r="42" spans="2:23" ht="15.75" x14ac:dyDescent="0.25">
      <c r="B42" s="206"/>
      <c r="C42" s="222"/>
      <c r="D42" s="220" t="s">
        <v>3</v>
      </c>
      <c r="E42" s="152">
        <v>8023.7730040538499</v>
      </c>
      <c r="F42" s="318">
        <v>7203.1375180385085</v>
      </c>
      <c r="G42" s="50"/>
      <c r="H42" s="183">
        <v>820.63548601534148</v>
      </c>
      <c r="I42" s="187">
        <v>11.39275050573807</v>
      </c>
      <c r="J42" s="50"/>
      <c r="K42" s="152">
        <v>20655.920679783241</v>
      </c>
      <c r="L42" s="153">
        <v>19200.081911069781</v>
      </c>
      <c r="M42" s="50"/>
      <c r="N42" s="183">
        <v>1455.83876871346</v>
      </c>
      <c r="O42" s="184">
        <v>7.5824612387413781</v>
      </c>
      <c r="P42" s="47"/>
      <c r="Q42" s="82"/>
      <c r="R42" s="50"/>
      <c r="S42" s="328">
        <v>22387.187183082966</v>
      </c>
      <c r="T42" s="152">
        <v>20655.920679783343</v>
      </c>
      <c r="U42" s="50"/>
      <c r="V42" s="183">
        <v>1731.2665032996229</v>
      </c>
      <c r="W42" s="187">
        <v>8.3814540641321997</v>
      </c>
    </row>
    <row r="43" spans="2:23" x14ac:dyDescent="0.25">
      <c r="B43" s="206"/>
      <c r="C43" s="222"/>
      <c r="D43" s="222" t="s">
        <v>114</v>
      </c>
      <c r="E43" s="156">
        <v>0.18917213755486476</v>
      </c>
      <c r="F43" s="326">
        <v>0.18122721931077707</v>
      </c>
      <c r="G43" s="50"/>
      <c r="H43" s="183"/>
      <c r="I43" s="187"/>
      <c r="J43" s="50"/>
      <c r="K43" s="156" t="e">
        <v>#REF!</v>
      </c>
      <c r="L43" s="157" t="e">
        <v>#REF!</v>
      </c>
      <c r="M43" s="50"/>
      <c r="N43" s="183"/>
      <c r="O43" s="184"/>
      <c r="P43" s="47"/>
      <c r="Q43" s="82"/>
      <c r="R43" s="50"/>
      <c r="S43" s="336">
        <v>0.18453210545973414</v>
      </c>
      <c r="T43" s="156">
        <v>0.1777664736914657</v>
      </c>
      <c r="U43" s="50"/>
      <c r="V43" s="183"/>
      <c r="W43" s="187"/>
    </row>
    <row r="44" spans="2:23" ht="15.75" x14ac:dyDescent="0.25">
      <c r="B44" s="209"/>
      <c r="C44" s="217"/>
      <c r="D44" s="224"/>
      <c r="E44" s="156"/>
      <c r="F44" s="327"/>
      <c r="G44" s="50"/>
      <c r="H44" s="185"/>
      <c r="I44" s="186"/>
      <c r="J44" s="50"/>
      <c r="K44" s="156">
        <v>0.17386528387617853</v>
      </c>
      <c r="L44" s="157">
        <v>0.19086661108350575</v>
      </c>
      <c r="M44" s="50"/>
      <c r="N44" s="185"/>
      <c r="O44" s="186"/>
      <c r="P44" s="47"/>
      <c r="Q44" s="82"/>
      <c r="R44" s="50"/>
      <c r="S44" s="328"/>
      <c r="T44" s="337"/>
      <c r="U44" s="50"/>
      <c r="V44" s="185"/>
      <c r="W44" s="186"/>
    </row>
    <row r="45" spans="2:23" x14ac:dyDescent="0.25">
      <c r="B45" s="82"/>
      <c r="C45" s="97" t="s">
        <v>83</v>
      </c>
      <c r="D45" s="82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43"/>
      <c r="Q45" s="43"/>
      <c r="R45" s="82"/>
      <c r="S45" s="82"/>
      <c r="T45" s="82"/>
      <c r="U45" s="82"/>
      <c r="V45" s="82"/>
      <c r="W45" s="82"/>
    </row>
    <row r="46" spans="2:23" ht="15" customHeight="1" x14ac:dyDescent="0.25">
      <c r="B46" s="82"/>
      <c r="C46" s="101" t="s">
        <v>112</v>
      </c>
      <c r="D46" s="101"/>
      <c r="E46" s="103"/>
      <c r="F46" s="103"/>
      <c r="G46" s="103"/>
      <c r="H46" s="103"/>
      <c r="I46" s="103"/>
      <c r="J46" s="100"/>
      <c r="K46" s="100"/>
      <c r="L46" s="100"/>
      <c r="M46" s="100"/>
      <c r="N46" s="100"/>
      <c r="O46" s="100"/>
      <c r="P46" s="82"/>
      <c r="Q46" s="82"/>
      <c r="R46" s="104"/>
      <c r="S46" s="104"/>
      <c r="T46" s="104"/>
      <c r="U46" s="104"/>
      <c r="V46" s="104"/>
      <c r="W46" s="104"/>
    </row>
    <row r="47" spans="2:23" ht="15" customHeight="1" x14ac:dyDescent="0.25">
      <c r="B47" s="82"/>
      <c r="C47" s="101" t="s">
        <v>113</v>
      </c>
      <c r="D47" s="101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82"/>
      <c r="Q47" s="82"/>
      <c r="R47" s="104"/>
      <c r="S47" s="104"/>
      <c r="T47" s="104"/>
      <c r="U47" s="104"/>
      <c r="V47" s="104"/>
      <c r="W47" s="104"/>
    </row>
    <row r="48" spans="2:23" x14ac:dyDescent="0.25">
      <c r="B48" s="82"/>
      <c r="C48" s="101" t="s">
        <v>99</v>
      </c>
      <c r="D48" s="101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82"/>
      <c r="Q48" s="82"/>
      <c r="R48" s="101"/>
      <c r="S48" s="101"/>
      <c r="T48" s="101"/>
      <c r="U48" s="101"/>
      <c r="V48" s="101"/>
      <c r="W48" s="101"/>
    </row>
    <row r="49" spans="1:24" ht="15" customHeight="1" x14ac:dyDescent="0.25">
      <c r="B49" s="82"/>
      <c r="C49" s="99"/>
      <c r="D49" s="102"/>
      <c r="E49" s="2"/>
      <c r="F49" s="2"/>
      <c r="G49" s="103"/>
      <c r="H49" s="103"/>
      <c r="I49" s="103"/>
      <c r="J49" s="103"/>
      <c r="K49" s="103"/>
      <c r="L49" s="103"/>
      <c r="M49" s="103"/>
      <c r="N49" s="103"/>
      <c r="O49" s="103"/>
      <c r="P49" s="82"/>
      <c r="Q49" s="82"/>
      <c r="R49" s="82"/>
      <c r="S49" s="82"/>
      <c r="T49" s="82"/>
      <c r="U49" s="82"/>
      <c r="V49" s="82"/>
      <c r="W49" s="82"/>
    </row>
    <row r="50" spans="1:24" ht="15" customHeight="1" x14ac:dyDescent="0.25">
      <c r="B50" s="82"/>
      <c r="C50" s="99"/>
      <c r="D50" s="102"/>
      <c r="E50" s="2"/>
      <c r="F50" s="2"/>
      <c r="G50" s="103"/>
      <c r="H50" s="103"/>
      <c r="I50" s="103"/>
      <c r="J50" s="103"/>
      <c r="K50" s="105"/>
      <c r="L50" s="103"/>
      <c r="M50" s="103"/>
      <c r="N50" s="103"/>
      <c r="O50" s="103"/>
      <c r="P50" s="82"/>
      <c r="Q50" s="82"/>
      <c r="R50" s="82"/>
      <c r="S50" s="82"/>
      <c r="T50" s="82"/>
      <c r="U50" s="82"/>
      <c r="V50" s="82"/>
      <c r="W50" s="82"/>
    </row>
    <row r="51" spans="1:24" x14ac:dyDescent="0.25">
      <c r="B51" s="82"/>
      <c r="C51" s="82"/>
      <c r="D51" s="82"/>
      <c r="E51" s="286"/>
      <c r="F51" s="286"/>
      <c r="G51" s="100"/>
      <c r="H51" s="100"/>
      <c r="I51" s="100"/>
      <c r="J51" s="100"/>
      <c r="K51" s="100"/>
      <c r="L51" s="100"/>
      <c r="M51" s="100"/>
      <c r="N51" s="100"/>
      <c r="O51" s="100"/>
      <c r="P51" s="82"/>
      <c r="Q51" s="82"/>
      <c r="R51" s="82"/>
      <c r="S51" s="82"/>
      <c r="T51" s="82"/>
      <c r="U51" s="82"/>
      <c r="V51" s="82"/>
      <c r="W51" s="82"/>
    </row>
    <row r="52" spans="1:24" x14ac:dyDescent="0.25">
      <c r="B52" s="82"/>
      <c r="C52" s="82"/>
      <c r="D52" s="82"/>
      <c r="E52" s="283"/>
      <c r="F52" s="284"/>
      <c r="G52" s="285"/>
      <c r="H52" s="100"/>
      <c r="I52" s="100"/>
      <c r="J52" s="107"/>
      <c r="K52" s="106"/>
      <c r="L52" s="94"/>
      <c r="M52" s="100"/>
      <c r="N52" s="105"/>
      <c r="O52" s="100"/>
      <c r="P52" s="82"/>
      <c r="Q52" s="82"/>
      <c r="R52" s="82"/>
      <c r="S52" s="82"/>
      <c r="T52" s="82"/>
      <c r="U52" s="82"/>
      <c r="V52" s="82"/>
      <c r="W52" s="82"/>
    </row>
    <row r="53" spans="1:24" x14ac:dyDescent="0.25">
      <c r="E53" s="283"/>
      <c r="F53" s="284"/>
      <c r="K53" s="18"/>
      <c r="L53" s="18"/>
    </row>
    <row r="54" spans="1:24" x14ac:dyDescent="0.25">
      <c r="E54" s="285"/>
      <c r="F54" s="285"/>
      <c r="K54" s="16"/>
      <c r="L54" s="16"/>
    </row>
    <row r="55" spans="1:24" x14ac:dyDescent="0.25">
      <c r="E55" s="25"/>
      <c r="F55" s="26"/>
    </row>
    <row r="56" spans="1:24" x14ac:dyDescent="0.25">
      <c r="E56" s="26"/>
      <c r="F56" s="26"/>
    </row>
    <row r="57" spans="1:24" x14ac:dyDescent="0.25">
      <c r="E57" s="18"/>
      <c r="F57" s="18"/>
      <c r="I57" s="27"/>
    </row>
    <row r="58" spans="1:24" x14ac:dyDescent="0.25">
      <c r="E58" s="18"/>
      <c r="F58" s="18"/>
      <c r="K58" s="20"/>
    </row>
    <row r="59" spans="1:24" s="3" customFormat="1" x14ac:dyDescent="0.25">
      <c r="A59" s="2"/>
      <c r="B59" s="2"/>
      <c r="C59" s="2"/>
      <c r="D59" s="2"/>
      <c r="E59" s="28"/>
      <c r="F59" s="28"/>
      <c r="G59" s="27"/>
      <c r="H59" s="27"/>
      <c r="K59" s="20"/>
      <c r="P59" s="2"/>
      <c r="Q59" s="2"/>
      <c r="R59" s="2"/>
      <c r="S59" s="2"/>
      <c r="T59" s="2"/>
      <c r="U59" s="2"/>
      <c r="V59" s="2"/>
      <c r="W59" s="2"/>
      <c r="X59" s="2"/>
    </row>
    <row r="61" spans="1:24" s="3" customFormat="1" x14ac:dyDescent="0.25">
      <c r="A61" s="2"/>
      <c r="B61" s="2"/>
      <c r="C61" s="2"/>
      <c r="D61" s="2"/>
      <c r="E61" s="18"/>
      <c r="F61" s="18"/>
      <c r="P61" s="2"/>
      <c r="Q61" s="2"/>
      <c r="R61" s="2"/>
      <c r="S61" s="2"/>
      <c r="T61" s="2"/>
      <c r="U61" s="2"/>
      <c r="V61" s="2"/>
      <c r="W61" s="2"/>
      <c r="X61" s="2"/>
    </row>
    <row r="62" spans="1:24" s="3" customFormat="1" x14ac:dyDescent="0.25">
      <c r="A62" s="2"/>
      <c r="B62" s="2"/>
      <c r="C62" s="2"/>
      <c r="D62" s="2"/>
      <c r="E62" s="18"/>
      <c r="F62" s="18"/>
      <c r="P62" s="2"/>
      <c r="Q62" s="2"/>
      <c r="R62" s="2"/>
      <c r="S62" s="2"/>
      <c r="T62" s="2"/>
      <c r="U62" s="2"/>
      <c r="V62" s="2"/>
      <c r="W62" s="2"/>
      <c r="X62" s="2"/>
    </row>
    <row r="63" spans="1:24" s="3" customFormat="1" x14ac:dyDescent="0.25">
      <c r="A63" s="2"/>
      <c r="B63" s="2"/>
      <c r="C63" s="2"/>
      <c r="D63" s="2"/>
      <c r="E63" s="28"/>
      <c r="F63" s="28"/>
      <c r="P63" s="2"/>
      <c r="Q63" s="2"/>
      <c r="R63" s="2"/>
      <c r="S63" s="2"/>
      <c r="T63" s="2"/>
      <c r="U63" s="2"/>
      <c r="V63" s="2"/>
      <c r="W63" s="2"/>
      <c r="X63" s="2"/>
    </row>
    <row r="65" spans="1:24" s="3" customFormat="1" x14ac:dyDescent="0.25">
      <c r="A65" s="2"/>
      <c r="B65" s="2"/>
      <c r="C65" s="2"/>
      <c r="D65" s="2"/>
      <c r="E65" s="18"/>
      <c r="F65" s="18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x14ac:dyDescent="0.25">
      <c r="A66" s="2"/>
      <c r="B66" s="2"/>
      <c r="C66" s="2"/>
      <c r="D66" s="2"/>
      <c r="E66" s="18"/>
      <c r="F66" s="18"/>
      <c r="P66" s="2"/>
      <c r="Q66" s="2"/>
      <c r="R66" s="2"/>
      <c r="S66" s="2"/>
      <c r="T66" s="2"/>
      <c r="U66" s="2"/>
      <c r="V66" s="2"/>
      <c r="W66" s="2"/>
      <c r="X66" s="2"/>
    </row>
    <row r="67" spans="1:24" s="3" customFormat="1" x14ac:dyDescent="0.25">
      <c r="A67" s="2"/>
      <c r="B67" s="2"/>
      <c r="C67" s="2"/>
      <c r="D67" s="2"/>
      <c r="E67" s="16"/>
      <c r="F67" s="16"/>
      <c r="P67" s="2"/>
      <c r="Q67" s="2"/>
      <c r="R67" s="2"/>
      <c r="S67" s="2"/>
      <c r="T67" s="2"/>
      <c r="U67" s="2"/>
      <c r="V67" s="2"/>
      <c r="W67" s="2"/>
      <c r="X67" s="2"/>
    </row>
    <row r="68" spans="1:24" s="3" customFormat="1" x14ac:dyDescent="0.25">
      <c r="A68" s="2"/>
      <c r="B68" s="2"/>
      <c r="C68" s="2"/>
      <c r="D68" s="2"/>
      <c r="E68" s="2"/>
      <c r="F68" s="2"/>
      <c r="P68" s="2"/>
      <c r="Q68" s="2"/>
      <c r="R68" s="2"/>
      <c r="S68" s="2"/>
      <c r="T68" s="2"/>
      <c r="U68" s="2"/>
      <c r="V68" s="2"/>
      <c r="W68" s="2"/>
      <c r="X68" s="2"/>
    </row>
    <row r="69" spans="1:24" s="3" customFormat="1" x14ac:dyDescent="0.25">
      <c r="A69" s="2"/>
      <c r="B69" s="2"/>
      <c r="C69" s="2"/>
      <c r="D69" s="2"/>
      <c r="E69" s="18"/>
      <c r="F69" s="26"/>
      <c r="P69" s="2"/>
      <c r="Q69" s="2"/>
      <c r="R69" s="2"/>
      <c r="S69" s="2"/>
      <c r="T69" s="2"/>
      <c r="U69" s="2"/>
      <c r="V69" s="2"/>
      <c r="W69" s="2"/>
      <c r="X69" s="2"/>
    </row>
    <row r="73" spans="1:24" s="3" customFormat="1" x14ac:dyDescent="0.25">
      <c r="A73" s="2"/>
      <c r="B73" s="2"/>
      <c r="C73" s="2"/>
      <c r="D73" s="2"/>
      <c r="E73" s="27"/>
      <c r="P73" s="2"/>
      <c r="Q73" s="2"/>
      <c r="R73" s="2"/>
      <c r="S73" s="2"/>
      <c r="T73" s="2"/>
      <c r="U73" s="2"/>
      <c r="V73" s="2"/>
      <c r="W73" s="2"/>
      <c r="X73" s="2"/>
    </row>
    <row r="75" spans="1:24" s="3" customFormat="1" x14ac:dyDescent="0.25">
      <c r="A75" s="2"/>
      <c r="B75" s="2"/>
      <c r="C75" s="2"/>
      <c r="D75" s="2"/>
      <c r="F75" s="27"/>
      <c r="L75" s="27"/>
      <c r="P75" s="2"/>
      <c r="Q75" s="2"/>
      <c r="R75" s="2"/>
      <c r="S75" s="2"/>
      <c r="T75" s="2"/>
      <c r="U75" s="2"/>
      <c r="V75" s="2"/>
      <c r="W75" s="2"/>
      <c r="X75" s="2"/>
    </row>
    <row r="76" spans="1:24" s="3" customFormat="1" x14ac:dyDescent="0.25">
      <c r="A76" s="2"/>
      <c r="B76" s="2"/>
      <c r="C76" s="2"/>
      <c r="D76" s="2"/>
      <c r="F76" s="27"/>
      <c r="L76" s="27"/>
      <c r="P76" s="2"/>
      <c r="Q76" s="2"/>
      <c r="R76" s="2"/>
      <c r="S76" s="2"/>
      <c r="T76" s="2"/>
      <c r="U76" s="2"/>
      <c r="V76" s="2"/>
      <c r="W76" s="2"/>
      <c r="X76" s="2"/>
    </row>
  </sheetData>
  <mergeCells count="10">
    <mergeCell ref="E6:E7"/>
    <mergeCell ref="F6:F7"/>
    <mergeCell ref="B1:W1"/>
    <mergeCell ref="B2:W2"/>
    <mergeCell ref="B3:W3"/>
    <mergeCell ref="H6:I6"/>
    <mergeCell ref="N6:O6"/>
    <mergeCell ref="V6:W6"/>
    <mergeCell ref="S6:S7"/>
    <mergeCell ref="T6:T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36"/>
  <sheetViews>
    <sheetView showGridLines="0" zoomScale="85" zoomScaleNormal="85" workbookViewId="0">
      <selection activeCell="K25" sqref="K25"/>
    </sheetView>
  </sheetViews>
  <sheetFormatPr baseColWidth="10" defaultColWidth="11.42578125" defaultRowHeight="15" x14ac:dyDescent="0.25"/>
  <cols>
    <col min="1" max="1" width="5.140625" style="2" customWidth="1"/>
    <col min="2" max="2" width="1.28515625" style="2" customWidth="1"/>
    <col min="3" max="3" width="5.42578125" style="2" customWidth="1"/>
    <col min="4" max="5" width="11.42578125" style="2"/>
    <col min="6" max="6" width="25.5703125" style="2" customWidth="1"/>
    <col min="7" max="7" width="14" style="2" bestFit="1" customWidth="1"/>
    <col min="8" max="8" width="14.140625" style="2" bestFit="1" customWidth="1"/>
    <col min="9" max="9" width="1.28515625" style="2" customWidth="1"/>
    <col min="10" max="10" width="5.140625" style="2" customWidth="1"/>
    <col min="11" max="16384" width="11.42578125" style="2"/>
  </cols>
  <sheetData>
    <row r="1" spans="2:10" ht="23.25" x14ac:dyDescent="0.35">
      <c r="B1" s="412" t="s">
        <v>72</v>
      </c>
      <c r="C1" s="412"/>
      <c r="D1" s="412"/>
      <c r="E1" s="412"/>
      <c r="F1" s="412"/>
      <c r="G1" s="412"/>
      <c r="H1" s="412"/>
      <c r="I1" s="412"/>
      <c r="J1" s="82"/>
    </row>
    <row r="2" spans="2:10" ht="20.25" x14ac:dyDescent="0.3">
      <c r="B2" s="413" t="s">
        <v>78</v>
      </c>
      <c r="C2" s="413"/>
      <c r="D2" s="413"/>
      <c r="E2" s="413"/>
      <c r="F2" s="413"/>
      <c r="G2" s="413"/>
      <c r="H2" s="413"/>
      <c r="I2" s="413"/>
      <c r="J2" s="82"/>
    </row>
    <row r="3" spans="2:10" ht="24" customHeight="1" x14ac:dyDescent="0.25">
      <c r="B3" s="410" t="s">
        <v>70</v>
      </c>
      <c r="C3" s="410"/>
      <c r="D3" s="410"/>
      <c r="E3" s="410"/>
      <c r="F3" s="410"/>
      <c r="G3" s="410"/>
      <c r="H3" s="410"/>
      <c r="I3" s="410"/>
      <c r="J3" s="82"/>
    </row>
    <row r="4" spans="2:10" s="5" customFormat="1" ht="12.95" hidden="1" customHeight="1" x14ac:dyDescent="0.25">
      <c r="B4" s="86"/>
      <c r="C4" s="86"/>
      <c r="D4" s="86"/>
      <c r="E4" s="86"/>
      <c r="F4" s="86"/>
      <c r="G4" s="87"/>
      <c r="H4" s="87"/>
      <c r="I4" s="86"/>
      <c r="J4" s="88"/>
    </row>
    <row r="5" spans="2:10" ht="6" customHeight="1" x14ac:dyDescent="0.25">
      <c r="B5" s="48"/>
      <c r="C5" s="78"/>
      <c r="D5" s="48"/>
      <c r="E5" s="48"/>
      <c r="F5" s="48"/>
      <c r="G5" s="48"/>
      <c r="H5" s="48"/>
      <c r="I5" s="48"/>
      <c r="J5" s="82"/>
    </row>
    <row r="6" spans="2:10" ht="15.75" customHeight="1" x14ac:dyDescent="0.25">
      <c r="B6" s="268"/>
      <c r="C6" s="271"/>
      <c r="D6" s="268"/>
      <c r="E6" s="268"/>
      <c r="F6" s="268"/>
      <c r="G6" s="411" t="str">
        <f>CONCATENATE(N7,[3]BS!E6)</f>
        <v>September 30</v>
      </c>
      <c r="H6" s="411"/>
      <c r="I6" s="47"/>
      <c r="J6" s="82"/>
    </row>
    <row r="7" spans="2:10" x14ac:dyDescent="0.25">
      <c r="B7" s="266"/>
      <c r="C7" s="266"/>
      <c r="D7" s="266"/>
      <c r="E7" s="266"/>
      <c r="F7" s="266"/>
      <c r="G7" s="384">
        <v>2019</v>
      </c>
      <c r="H7" s="384">
        <v>2018</v>
      </c>
      <c r="I7" s="47"/>
      <c r="J7" s="82"/>
    </row>
    <row r="8" spans="2:10" ht="24" customHeight="1" x14ac:dyDescent="0.25">
      <c r="B8" s="195"/>
      <c r="C8" s="220" t="s">
        <v>75</v>
      </c>
      <c r="D8" s="239"/>
      <c r="E8" s="239"/>
      <c r="F8" s="205"/>
      <c r="G8" s="163">
        <f>'[4]Flujo Bolsa'!C8</f>
        <v>12534.22379877656</v>
      </c>
      <c r="H8" s="163">
        <f>'[4]Flujo Bolsa'!D8</f>
        <v>11059.652030927127</v>
      </c>
      <c r="I8" s="47"/>
      <c r="J8" s="82"/>
    </row>
    <row r="9" spans="2:10" x14ac:dyDescent="0.25">
      <c r="B9" s="195"/>
      <c r="C9" s="240"/>
      <c r="D9" s="214"/>
      <c r="E9" s="214"/>
      <c r="F9" s="242"/>
      <c r="G9" s="385"/>
      <c r="H9" s="166"/>
      <c r="I9" s="47"/>
      <c r="J9" s="82"/>
    </row>
    <row r="10" spans="2:10" x14ac:dyDescent="0.25">
      <c r="B10" s="195"/>
      <c r="C10" s="214"/>
      <c r="D10" s="214" t="s">
        <v>31</v>
      </c>
      <c r="E10" s="214"/>
      <c r="F10" s="242"/>
      <c r="G10" s="148">
        <f>'[4]Flujo Bolsa'!C10</f>
        <v>6594.7531545911215</v>
      </c>
      <c r="H10" s="148">
        <f>'[4]Flujo Bolsa'!D10</f>
        <v>5753.1629694083604</v>
      </c>
      <c r="I10" s="47"/>
      <c r="J10" s="82"/>
    </row>
    <row r="11" spans="2:10" x14ac:dyDescent="0.25">
      <c r="B11" s="195"/>
      <c r="C11" s="214"/>
      <c r="D11" s="214" t="s">
        <v>87</v>
      </c>
      <c r="E11" s="214"/>
      <c r="F11" s="242"/>
      <c r="G11" s="148">
        <f>'[4]Flujo Bolsa'!C12</f>
        <v>308.466294</v>
      </c>
      <c r="H11" s="148">
        <f>'[4]Flujo Bolsa'!D12</f>
        <v>367.92442191980581</v>
      </c>
      <c r="I11" s="47"/>
      <c r="J11" s="82"/>
    </row>
    <row r="12" spans="2:10" x14ac:dyDescent="0.25">
      <c r="B12" s="195"/>
      <c r="C12" s="214"/>
      <c r="D12" s="214" t="s">
        <v>93</v>
      </c>
      <c r="E12" s="214"/>
      <c r="F12" s="242"/>
      <c r="G12" s="148">
        <f>'[4]Flujo Bolsa'!C11</f>
        <v>-69.744</v>
      </c>
      <c r="H12" s="148">
        <f>'[4]Flujo Bolsa'!D11</f>
        <v>764.55033392994198</v>
      </c>
      <c r="I12" s="47"/>
      <c r="J12" s="82"/>
    </row>
    <row r="13" spans="2:10" x14ac:dyDescent="0.25">
      <c r="B13" s="195"/>
      <c r="C13" s="214"/>
      <c r="D13" s="214" t="s">
        <v>52</v>
      </c>
      <c r="E13" s="214"/>
      <c r="F13" s="242"/>
      <c r="G13" s="148">
        <f>'[4]Flujo Bolsa'!C14</f>
        <v>2694.078</v>
      </c>
      <c r="H13" s="148">
        <f>'[4]Flujo Bolsa'!D14</f>
        <v>2708.8809999999999</v>
      </c>
      <c r="I13" s="47"/>
      <c r="J13" s="82"/>
    </row>
    <row r="14" spans="2:10" x14ac:dyDescent="0.25">
      <c r="B14" s="195"/>
      <c r="C14" s="214"/>
      <c r="D14" s="214"/>
      <c r="E14" s="214"/>
      <c r="F14" s="242"/>
      <c r="G14" s="386"/>
      <c r="H14" s="168"/>
      <c r="I14" s="47"/>
      <c r="J14" s="82"/>
    </row>
    <row r="15" spans="2:10" x14ac:dyDescent="0.25">
      <c r="B15" s="195"/>
      <c r="C15" s="241" t="s">
        <v>67</v>
      </c>
      <c r="D15" s="240"/>
      <c r="E15" s="240"/>
      <c r="F15" s="243"/>
      <c r="G15" s="164">
        <f>'[4]Flujo Bolsa'!C16</f>
        <v>22061.777247367685</v>
      </c>
      <c r="H15" s="164">
        <f>'[4]Flujo Bolsa'!D16</f>
        <v>20654.170756185238</v>
      </c>
      <c r="I15" s="47"/>
      <c r="J15" s="82"/>
    </row>
    <row r="16" spans="2:10" x14ac:dyDescent="0.25">
      <c r="B16" s="195"/>
      <c r="C16" s="214"/>
      <c r="D16" s="214" t="s">
        <v>85</v>
      </c>
      <c r="E16" s="214"/>
      <c r="F16" s="242"/>
      <c r="G16" s="148">
        <f>'[4]Flujo Bolsa'!C18</f>
        <v>-1939.3245062309363</v>
      </c>
      <c r="H16" s="148">
        <f>'[4]Flujo Bolsa'!D18</f>
        <v>-5983.3647686097829</v>
      </c>
      <c r="I16" s="47"/>
      <c r="J16" s="82"/>
    </row>
    <row r="17" spans="2:10" x14ac:dyDescent="0.25">
      <c r="B17" s="195"/>
      <c r="C17" s="241" t="s">
        <v>53</v>
      </c>
      <c r="D17" s="214"/>
      <c r="E17" s="214"/>
      <c r="F17" s="242"/>
      <c r="G17" s="164">
        <f>'[4]Flujo Bolsa'!C19</f>
        <v>20122.452741136749</v>
      </c>
      <c r="H17" s="164">
        <f>'[4]Flujo Bolsa'!D19</f>
        <v>14670.805987575455</v>
      </c>
      <c r="I17" s="47"/>
      <c r="J17" s="82"/>
    </row>
    <row r="18" spans="2:10" x14ac:dyDescent="0.25">
      <c r="B18" s="195"/>
      <c r="C18" s="214"/>
      <c r="D18" s="214"/>
      <c r="E18" s="214"/>
      <c r="F18" s="242"/>
      <c r="G18" s="165"/>
      <c r="H18" s="148"/>
      <c r="I18" s="47"/>
      <c r="J18" s="82"/>
    </row>
    <row r="19" spans="2:10" x14ac:dyDescent="0.25">
      <c r="B19" s="195"/>
      <c r="C19" s="214" t="s">
        <v>54</v>
      </c>
      <c r="D19" s="214"/>
      <c r="E19" s="214"/>
      <c r="F19" s="242"/>
      <c r="G19" s="165"/>
      <c r="H19" s="148"/>
      <c r="I19" s="47"/>
      <c r="J19" s="82"/>
    </row>
    <row r="20" spans="2:10" x14ac:dyDescent="0.25">
      <c r="B20" s="195"/>
      <c r="C20" s="214"/>
      <c r="D20" s="214" t="s">
        <v>92</v>
      </c>
      <c r="E20" s="214"/>
      <c r="F20" s="242"/>
      <c r="G20" s="148">
        <f>'[4]Flujo Bolsa'!C25</f>
        <v>-6974.1409999999996</v>
      </c>
      <c r="H20" s="148">
        <f>'[4]Flujo Bolsa'!D25</f>
        <v>-16378.905970951924</v>
      </c>
      <c r="I20" s="47"/>
      <c r="J20" s="82"/>
    </row>
    <row r="21" spans="2:10" x14ac:dyDescent="0.25">
      <c r="B21" s="195"/>
      <c r="C21" s="214"/>
      <c r="D21" s="214"/>
      <c r="E21" s="214"/>
      <c r="F21" s="242"/>
      <c r="G21" s="165"/>
      <c r="H21" s="148"/>
      <c r="I21" s="47"/>
      <c r="J21" s="82"/>
    </row>
    <row r="22" spans="2:10" x14ac:dyDescent="0.25">
      <c r="B22" s="195"/>
      <c r="C22" s="214" t="s">
        <v>55</v>
      </c>
      <c r="D22" s="214"/>
      <c r="E22" s="214"/>
      <c r="F22" s="242"/>
      <c r="G22" s="165"/>
      <c r="H22" s="148"/>
      <c r="I22" s="47"/>
      <c r="J22" s="82"/>
    </row>
    <row r="23" spans="2:10" x14ac:dyDescent="0.25">
      <c r="B23" s="195"/>
      <c r="C23" s="214"/>
      <c r="D23" s="214" t="s">
        <v>71</v>
      </c>
      <c r="E23" s="214"/>
      <c r="F23" s="242"/>
      <c r="G23" s="148">
        <f>'[4]Flujo Bolsa'!$C$28</f>
        <v>-4057.8512587999999</v>
      </c>
      <c r="H23" s="148">
        <f>'[4]Flujo Bolsa'!$D$28</f>
        <v>-3948.442</v>
      </c>
      <c r="I23" s="47"/>
      <c r="J23" s="82"/>
    </row>
    <row r="24" spans="2:10" x14ac:dyDescent="0.25">
      <c r="B24" s="195"/>
      <c r="C24" s="214"/>
      <c r="D24" s="214" t="s">
        <v>56</v>
      </c>
      <c r="E24" s="214"/>
      <c r="F24" s="242"/>
      <c r="G24" s="148">
        <f>'[4]Flujo Bolsa'!C29</f>
        <v>102.892</v>
      </c>
      <c r="H24" s="148">
        <f>'[4]Flujo Bolsa'!D29</f>
        <v>-292.36031675999999</v>
      </c>
      <c r="I24" s="47"/>
      <c r="J24" s="82"/>
    </row>
    <row r="25" spans="2:10" x14ac:dyDescent="0.25">
      <c r="B25" s="195"/>
      <c r="C25" s="214"/>
      <c r="D25" s="214" t="s">
        <v>57</v>
      </c>
      <c r="E25" s="214"/>
      <c r="F25" s="242"/>
      <c r="G25" s="148">
        <f>'[4]Flujo Bolsa'!C30</f>
        <v>-835.67200000000003</v>
      </c>
      <c r="H25" s="148">
        <f>'[4]Flujo Bolsa'!D30</f>
        <v>1763.7650000000001</v>
      </c>
      <c r="I25" s="47"/>
      <c r="J25" s="82"/>
    </row>
    <row r="26" spans="2:10" x14ac:dyDescent="0.25">
      <c r="B26" s="195"/>
      <c r="C26" s="214"/>
      <c r="D26" s="214" t="s">
        <v>58</v>
      </c>
      <c r="E26" s="214"/>
      <c r="F26" s="242"/>
      <c r="G26" s="148">
        <f>'[4]Flujo Bolsa'!C31</f>
        <v>-3091.1319546670197</v>
      </c>
      <c r="H26" s="148">
        <f>'[4]Flujo Bolsa'!D31</f>
        <v>-3563.1128370625429</v>
      </c>
      <c r="I26" s="47"/>
      <c r="J26" s="82"/>
    </row>
    <row r="27" spans="2:10" x14ac:dyDescent="0.25">
      <c r="B27" s="195"/>
      <c r="C27" s="241" t="s">
        <v>89</v>
      </c>
      <c r="D27" s="240"/>
      <c r="E27" s="240"/>
      <c r="F27" s="243"/>
      <c r="G27" s="164">
        <v>-7881.7632134670203</v>
      </c>
      <c r="H27" s="164">
        <v>-6040.150153822543</v>
      </c>
      <c r="I27" s="47"/>
      <c r="J27" s="82"/>
    </row>
    <row r="28" spans="2:10" x14ac:dyDescent="0.25">
      <c r="B28" s="195"/>
      <c r="C28" s="214"/>
      <c r="D28" s="214"/>
      <c r="E28" s="214"/>
      <c r="F28" s="242"/>
      <c r="G28" s="113"/>
      <c r="H28" s="168"/>
      <c r="I28" s="47"/>
      <c r="J28" s="82"/>
    </row>
    <row r="29" spans="2:10" x14ac:dyDescent="0.25">
      <c r="B29" s="195"/>
      <c r="C29" s="214" t="s">
        <v>59</v>
      </c>
      <c r="D29" s="214"/>
      <c r="E29" s="214"/>
      <c r="F29" s="242"/>
      <c r="G29" s="148">
        <v>5266.5485276697291</v>
      </c>
      <c r="H29" s="148">
        <v>-7748.2501371990111</v>
      </c>
      <c r="I29" s="47"/>
      <c r="J29" s="82"/>
    </row>
    <row r="30" spans="2:10" x14ac:dyDescent="0.25">
      <c r="B30" s="195"/>
      <c r="C30" s="214" t="s">
        <v>60</v>
      </c>
      <c r="D30" s="214"/>
      <c r="E30" s="214"/>
      <c r="F30" s="242"/>
      <c r="G30" s="148">
        <v>-187.09299999999999</v>
      </c>
      <c r="H30" s="148">
        <v>-831.42340739999975</v>
      </c>
      <c r="I30" s="47"/>
      <c r="J30" s="82"/>
    </row>
    <row r="31" spans="2:10" x14ac:dyDescent="0.25">
      <c r="B31" s="195"/>
      <c r="C31" s="214"/>
      <c r="D31" s="214"/>
      <c r="E31" s="214"/>
      <c r="F31" s="242"/>
      <c r="G31" s="113"/>
      <c r="H31" s="168"/>
      <c r="I31" s="47"/>
      <c r="J31" s="82"/>
    </row>
    <row r="32" spans="2:10" x14ac:dyDescent="0.25">
      <c r="B32" s="195"/>
      <c r="C32" s="241" t="s">
        <v>79</v>
      </c>
      <c r="D32" s="240"/>
      <c r="E32" s="240"/>
      <c r="F32" s="243"/>
      <c r="G32" s="164">
        <v>15940.867021017939</v>
      </c>
      <c r="H32" s="164">
        <v>23841.696899159495</v>
      </c>
      <c r="I32" s="47"/>
      <c r="J32" s="82"/>
    </row>
    <row r="33" spans="2:10" x14ac:dyDescent="0.25">
      <c r="B33" s="198"/>
      <c r="C33" s="244" t="s">
        <v>80</v>
      </c>
      <c r="D33" s="245"/>
      <c r="E33" s="245"/>
      <c r="F33" s="246"/>
      <c r="G33" s="164">
        <v>21020.322548687669</v>
      </c>
      <c r="H33" s="164">
        <v>15262.023354560484</v>
      </c>
      <c r="I33" s="47"/>
      <c r="J33" s="82"/>
    </row>
    <row r="34" spans="2:10" ht="6" customHeight="1" x14ac:dyDescent="0.25">
      <c r="B34" s="69"/>
      <c r="C34" s="137"/>
      <c r="D34" s="137"/>
      <c r="E34" s="137"/>
      <c r="F34" s="137"/>
      <c r="G34" s="61"/>
      <c r="H34" s="61"/>
      <c r="I34" s="61"/>
      <c r="J34" s="102"/>
    </row>
    <row r="35" spans="2:10" x14ac:dyDescent="0.25">
      <c r="B35" s="82"/>
      <c r="C35" s="82"/>
      <c r="D35" s="82"/>
      <c r="E35" s="82"/>
      <c r="F35" s="82"/>
      <c r="G35" s="90"/>
      <c r="H35" s="82"/>
      <c r="I35" s="82"/>
      <c r="J35" s="82"/>
    </row>
    <row r="36" spans="2:10" x14ac:dyDescent="0.25">
      <c r="G36" s="11"/>
      <c r="H36" s="11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5"/>
  <sheetViews>
    <sheetView showGridLines="0" workbookViewId="0">
      <selection activeCell="G19" sqref="G19"/>
    </sheetView>
  </sheetViews>
  <sheetFormatPr baseColWidth="10" defaultColWidth="11.42578125" defaultRowHeight="15" x14ac:dyDescent="0.25"/>
  <cols>
    <col min="1" max="1" width="7.85546875" style="23" customWidth="1"/>
    <col min="2" max="2" width="13.5703125" customWidth="1"/>
    <col min="3" max="4" width="12.28515625" customWidth="1"/>
    <col min="5" max="5" width="10.28515625" customWidth="1"/>
    <col min="6" max="6" width="5.85546875" customWidth="1"/>
    <col min="7" max="7" width="11.42578125" style="1"/>
    <col min="8" max="8" width="12.5703125" style="1" customWidth="1"/>
    <col min="9" max="9" width="12.42578125" style="1" customWidth="1"/>
    <col min="10" max="10" width="11.42578125" style="1"/>
  </cols>
  <sheetData>
    <row r="1" spans="1:10" s="1" customFormat="1" x14ac:dyDescent="0.25">
      <c r="A1" s="23"/>
    </row>
    <row r="2" spans="1:10" ht="17.25" customHeight="1" x14ac:dyDescent="0.25">
      <c r="B2" s="397" t="s">
        <v>147</v>
      </c>
      <c r="C2" s="397"/>
      <c r="D2" s="397"/>
      <c r="E2" s="397"/>
      <c r="F2" s="397"/>
      <c r="G2" s="397"/>
      <c r="H2" s="397"/>
      <c r="I2" s="397"/>
      <c r="J2" s="397"/>
    </row>
    <row r="3" spans="1:10" s="1" customFormat="1" ht="7.5" customHeight="1" x14ac:dyDescent="0.25">
      <c r="A3" s="23"/>
    </row>
    <row r="4" spans="1:10" x14ac:dyDescent="0.25">
      <c r="C4" s="297" t="s">
        <v>162</v>
      </c>
      <c r="D4" s="297" t="s">
        <v>163</v>
      </c>
      <c r="E4" s="262" t="s">
        <v>111</v>
      </c>
      <c r="H4" s="297" t="s">
        <v>164</v>
      </c>
      <c r="I4" s="297" t="s">
        <v>165</v>
      </c>
      <c r="J4" s="295" t="s">
        <v>111</v>
      </c>
    </row>
    <row r="5" spans="1:10" x14ac:dyDescent="0.25">
      <c r="B5" s="274" t="s">
        <v>104</v>
      </c>
      <c r="C5" s="288">
        <v>19.532733333333333</v>
      </c>
      <c r="D5" s="288">
        <v>19.0016</v>
      </c>
      <c r="E5" s="287">
        <v>2.7952032109576752E-2</v>
      </c>
      <c r="G5" s="274" t="s">
        <v>104</v>
      </c>
      <c r="H5" s="288">
        <v>19.316988888888893</v>
      </c>
      <c r="I5" s="288">
        <v>19.006011111111107</v>
      </c>
      <c r="J5" s="287">
        <v>1.6362074922495751E-2</v>
      </c>
    </row>
    <row r="6" spans="1:10" x14ac:dyDescent="0.25">
      <c r="B6" s="274" t="s">
        <v>105</v>
      </c>
      <c r="C6" s="288">
        <v>5.8432333333333331</v>
      </c>
      <c r="D6" s="288">
        <v>5.7800666666666665</v>
      </c>
      <c r="E6" s="287">
        <v>1.0928362994659713E-2</v>
      </c>
      <c r="G6" s="274" t="s">
        <v>105</v>
      </c>
      <c r="H6" s="288">
        <v>5.7957000000000001</v>
      </c>
      <c r="I6" s="288">
        <v>5.8256000000000006</v>
      </c>
      <c r="J6" s="287">
        <v>-5.1325185388629846E-3</v>
      </c>
    </row>
    <row r="7" spans="1:10" x14ac:dyDescent="0.25">
      <c r="B7" s="274" t="s">
        <v>106</v>
      </c>
      <c r="C7" s="288">
        <v>0.38969999999999999</v>
      </c>
      <c r="D7" s="288">
        <v>0.58820000000000006</v>
      </c>
      <c r="E7" s="287">
        <v>-0.33747024821489302</v>
      </c>
      <c r="G7" s="274" t="s">
        <v>106</v>
      </c>
      <c r="H7" s="288">
        <v>0.44043333333333329</v>
      </c>
      <c r="I7" s="288">
        <v>0.79253333333333331</v>
      </c>
      <c r="J7" s="287">
        <v>-0.44427153432032307</v>
      </c>
    </row>
    <row r="8" spans="1:10" hidden="1" x14ac:dyDescent="0.25"/>
    <row r="10" spans="1:10" ht="15.75" x14ac:dyDescent="0.25">
      <c r="B10" s="397" t="s">
        <v>148</v>
      </c>
      <c r="C10" s="397"/>
      <c r="D10" s="397"/>
      <c r="E10" s="397"/>
      <c r="G10" s="414"/>
      <c r="H10" s="414"/>
      <c r="I10" s="414"/>
      <c r="J10" s="414"/>
    </row>
    <row r="11" spans="1:10" s="1" customFormat="1" ht="8.25" customHeight="1" x14ac:dyDescent="0.25">
      <c r="A11" s="23"/>
    </row>
    <row r="12" spans="1:10" x14ac:dyDescent="0.25">
      <c r="C12" s="297" t="s">
        <v>162</v>
      </c>
      <c r="D12" s="297" t="s">
        <v>160</v>
      </c>
      <c r="E12" s="297" t="s">
        <v>163</v>
      </c>
    </row>
    <row r="13" spans="1:10" x14ac:dyDescent="0.25">
      <c r="B13" s="274" t="s">
        <v>104</v>
      </c>
      <c r="C13" s="288">
        <v>19.680800000000001</v>
      </c>
      <c r="D13" s="288">
        <v>19.168500000000002</v>
      </c>
      <c r="E13" s="288">
        <v>18.812000000000001</v>
      </c>
    </row>
    <row r="14" spans="1:10" x14ac:dyDescent="0.25">
      <c r="B14" s="274" t="s">
        <v>105</v>
      </c>
      <c r="C14" s="288">
        <v>5.8394901680000002</v>
      </c>
      <c r="D14" s="288">
        <v>5.8283741100000004</v>
      </c>
      <c r="E14" s="288">
        <v>5.700600360000001</v>
      </c>
    </row>
    <row r="15" spans="1:10" x14ac:dyDescent="0.25">
      <c r="B15" s="274" t="s">
        <v>106</v>
      </c>
      <c r="C15" s="288">
        <v>0.34244592000000001</v>
      </c>
      <c r="D15" s="288">
        <v>0.45045975000000005</v>
      </c>
      <c r="E15" s="288">
        <v>0.45901280000000011</v>
      </c>
    </row>
  </sheetData>
  <mergeCells count="3">
    <mergeCell ref="B10:E10"/>
    <mergeCell ref="G10:J10"/>
    <mergeCell ref="B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9" ma:contentTypeDescription="Crear nuevo documento." ma:contentTypeScope="" ma:versionID="dfa06be6c09d0cbf8e66f51826e32c5b">
  <xsd:schema xmlns:xsd="http://www.w3.org/2001/XMLSchema" xmlns:xs="http://www.w3.org/2001/XMLSchema" xmlns:p="http://schemas.microsoft.com/office/2006/metadata/properties" xmlns:ns2="1dd3e430-85e6-4301-a3bc-1330a731a32f" targetNamespace="http://schemas.microsoft.com/office/2006/metadata/properties" ma:root="true" ma:fieldsID="7688984ab0adbb5938bfe5dc8aef36df" ns2:_="">
    <xsd:import namespace="1dd3e430-85e6-4301-a3bc-1330a731a3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240B60-659B-42CD-B45B-297654E8DA39}">
  <ds:schemaRefs>
    <ds:schemaRef ds:uri="1dd3e430-85e6-4301-a3bc-1330a731a32f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D66B38B-47F4-40D9-8765-A920ADC13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BS</vt:lpstr>
      <vt:lpstr>PL</vt:lpstr>
      <vt:lpstr>CF</vt:lpstr>
      <vt:lpstr>FX</vt:lpstr>
      <vt:lpstr>Debt</vt:lpstr>
      <vt:lpstr>Segments</vt:lpstr>
    </vt:vector>
  </TitlesOfParts>
  <Company>Embotelladoras ARCA, S.A. de C.V.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ea114811</dc:creator>
  <cp:lastModifiedBy>LEYVA ACEVEDO FRANCISCO IVAN (MXSEJ)</cp:lastModifiedBy>
  <cp:lastPrinted>2019-04-26T01:06:41Z</cp:lastPrinted>
  <dcterms:created xsi:type="dcterms:W3CDTF">2011-07-21T06:06:21Z</dcterms:created>
  <dcterms:modified xsi:type="dcterms:W3CDTF">2019-10-25T04:15:15Z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</Properties>
</file>